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Intentionen-Daten" sheetId="6" r:id="rId2"/>
    <sheet name="Intentionen-Auswertung" sheetId="8" r:id="rId3"/>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1" i="6" l="1"/>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B15" i="8"/>
  <c r="D15" i="8"/>
  <c r="H176" i="8"/>
  <c r="H177" i="8"/>
  <c r="H178" i="8"/>
  <c r="C15" i="8"/>
  <c r="G176" i="8"/>
  <c r="G177" i="8"/>
  <c r="G178" i="8"/>
  <c r="H175" i="8"/>
  <c r="G175" i="8"/>
  <c r="C12" i="8"/>
  <c r="D12" i="8"/>
  <c r="C13" i="8"/>
  <c r="D13" i="8"/>
  <c r="C14" i="8"/>
  <c r="D14" i="8"/>
  <c r="F15" i="8"/>
  <c r="F14" i="8"/>
  <c r="F13" i="8"/>
  <c r="F12" i="8"/>
  <c r="E15" i="8"/>
  <c r="E14" i="8"/>
  <c r="E13" i="8"/>
  <c r="E12" i="8"/>
  <c r="F11" i="8"/>
  <c r="E11" i="8"/>
  <c r="D11" i="8"/>
  <c r="C11" i="8"/>
  <c r="B14" i="8"/>
  <c r="B13" i="8"/>
  <c r="B12" i="8"/>
  <c r="B11" i="8"/>
</calcChain>
</file>

<file path=xl/sharedStrings.xml><?xml version="1.0" encoding="utf-8"?>
<sst xmlns="http://schemas.openxmlformats.org/spreadsheetml/2006/main" count="106" uniqueCount="94">
  <si>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</si>
  <si>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</si>
  <si>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</si>
  <si>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</si>
  <si>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</si>
  <si>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</si>
  <si>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</si>
  <si>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</si>
  <si>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</si>
  <si>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</si>
  <si>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</si>
  <si>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</si>
  <si>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</si>
  <si>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</si>
  <si>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</si>
  <si>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</si>
  <si>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</si>
  <si>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</si>
  <si>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</si>
  <si>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</si>
  <si>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</si>
  <si>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</si>
  <si>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Auswertung</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</si>
  <si>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</si>
  <si>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</si>
  <si>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</si>
  <si>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</si>
  <si>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</si>
  <si>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</si>
  <si>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</si>
  <si>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</si>
  <si>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</si>
  <si>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</si>
  <si>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</si>
  <si>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</si>
  <si>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</si>
  <si>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</si>
  <si>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</si>
  <si>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</si>
  <si>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</si>
  <si>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</si>
  <si>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</si>
  <si>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</si>
  <si>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</si>
  <si>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</si>
  <si>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</si>
  <si>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</si>
  <si>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</si>
  <si>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</si>
  <si>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</si>
  <si>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</si>
  <si>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</si>
  <si>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</si>
  <si>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</si>
  <si>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</si>
  <si>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</si>
  <si>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</si>
  <si>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</si>
  <si>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Gesamtwert</t>
  </si>
  <si>
    <t>(wird automatisch berechnet)</t>
  </si>
  <si>
    <t>Ermittelter Gesamtwert</t>
  </si>
  <si>
    <t>Eigener Gesamtwert</t>
  </si>
  <si>
    <t>Information</t>
  </si>
  <si>
    <t>Portale</t>
  </si>
  <si>
    <t>Weblogs und Social Sharing</t>
  </si>
  <si>
    <t>Eigener Gesamtwert im Vergleich</t>
  </si>
  <si>
    <t>Morten Moshagen &amp; Meinald T. Thielsch</t>
  </si>
  <si>
    <t>Kurzbeschreibung</t>
  </si>
  <si>
    <t>Items</t>
  </si>
  <si>
    <t>Format Antwortanker</t>
  </si>
  <si>
    <t>Die Items werden mit einer 7-stufigen Likert-Skala (kodiert von 1 „stimme gar nicht zu“ bis 7 „stimme voll zu“) dargeboten. Die verbalen Itemanker sind</t>
  </si>
  <si>
    <t>Auswertungsanweisung</t>
  </si>
  <si>
    <t>  stimme gar nicht zu</t>
  </si>
  <si>
    <t>  stimme nicht zu</t>
  </si>
  <si>
    <t>  stimme eher nicht zu</t>
  </si>
  <si>
    <t>  weder noch</t>
  </si>
  <si>
    <t xml:space="preserve">  stimme eher zu </t>
  </si>
  <si>
    <t xml:space="preserve">  stimme zu </t>
  </si>
  <si>
    <t>  stimme voll zu</t>
  </si>
  <si>
    <t xml:space="preserve">Scale assessing the intention to revisit the website </t>
  </si>
  <si>
    <r>
      <t xml:space="preserve">Moshagen, M. &amp; Thielsch, M. T. (2010). Facets of visual aesthetics. </t>
    </r>
    <r>
      <rPr>
        <i/>
        <sz val="12"/>
        <color theme="1"/>
        <rFont val="Calibri"/>
        <family val="2"/>
        <scheme val="minor"/>
      </rPr>
      <t>International Journal of Human-Computer Studies</t>
    </r>
    <r>
      <rPr>
        <sz val="12"/>
        <color theme="1"/>
        <rFont val="Calibri"/>
        <family val="2"/>
        <scheme val="minor"/>
      </rPr>
      <t xml:space="preserve">, 68 (10), 689-709. </t>
    </r>
  </si>
  <si>
    <t xml:space="preserve">Wiederbesuchs- und Weiterempfehlungsbereitschaft der User einer Website sind von hohem praktischen Interesse, ist doch oft eine Bindung der NutzerInnen entscheidend für den langfristigen Erfolg einer Onlinepräsenz. Dieser Faktor wird oft in Website-Evaluationen erfasst; ein bekanntes Beispiel mit breitem Anwendungshorizont ist der Net promoter score (NPS; Reichheld, 2003). Der NPS wird aber seitens der Forschung hinsichtlich Güte und Einsetzbarkeit stark kritisiert (z.B. Grisaffe, 2007; Keiningham et al., 2007; Sharp, 2008). Andere verfügbare deutschsprachige Skalen im User Experience Bereich sind eher für Produkte geeignet (z.B. die Skala zur Nutzungsintention im meCUE; Minge &amp; Riedel, 2013), daher soll an dieser Stelle eine 4-Item Wiederbesuchsskala aus der Website-Forschung vorgeschlagen werden. </t>
  </si>
  <si>
    <t>Ich werde diese Seite wieder benutzen.</t>
  </si>
  <si>
    <t>Ich werde diese Website regelmäßig besuchen.</t>
  </si>
  <si>
    <t>Ich würde diese Website Freunden und Bekannten weiterempfehlen.</t>
  </si>
  <si>
    <t>Bei zukünftigem Interesse an solchen Themen könnte ich mir vorstellen wieder diese Website aufzurufen.</t>
  </si>
  <si>
    <t>Zu den Angaben auf den vier Items wird ein Mittelwert gebildet: Die einzelnen Itemwerte werden dazu summiert und anschließend durch vier dividiert.</t>
  </si>
  <si>
    <t>Wiederbesuch1</t>
  </si>
  <si>
    <t>Wiederbesuch2</t>
  </si>
  <si>
    <t>Wiederbesuch3</t>
  </si>
  <si>
    <t>Wiederbesuch4</t>
  </si>
  <si>
    <t>Autoren</t>
  </si>
  <si>
    <t>Zitation:</t>
  </si>
  <si>
    <t>Bei zukünftigem Interesse an solchen Themen könnte ich mir vorstellen, wieder diese Website aufzurufen.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</si>
</sst>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0"/>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
      <sz val="11"/>
      <color theme="0"/>
      <name val="Calibri"/>
      <family val="2"/>
      <scheme val="minor"/>
    </font>
    <font>
      <i/>
      <sz val="12"/>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s>
  <borders count="28">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medium">
        <color auto="1"/>
      </left>
      <right style="thin">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style="medium">
        <color auto="1"/>
      </left>
      <right/>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bottom style="thin">
        <color auto="1"/>
      </bottom>
      <diagonal/>
    </border>
    <border>
      <left style="medium">
        <color auto="1"/>
      </left>
      <right style="medium">
        <color auto="1"/>
      </right>
      <top/>
      <bottom style="thin">
        <color auto="1"/>
      </bottom>
      <diagonal/>
    </border>
  </borders>
  <cellStyleXfs count="27">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59">
    <xf numFmtId="0" fontId="0" fillId="0" borderId="0" xfId="0"/>
    <xf numFmtId="0" fontId="0" fillId="0" borderId="2" xfId="0" applyBorder="1"/>
    <xf numFmtId="0" fontId="0" fillId="0" borderId="0" xfId="0" applyFill="1"/>
    <xf numFmtId="0" fontId="6" fillId="0" borderId="5" xfId="0" applyFont="1" applyFill="1" applyBorder="1" applyAlignment="1">
      <alignment vertical="center" wrapText="1"/>
    </xf>
    <xf numFmtId="0" fontId="0" fillId="0" borderId="0" xfId="0" applyFill="1" applyBorder="1"/>
    <xf numFmtId="0" fontId="6" fillId="0" borderId="7" xfId="0" applyFont="1" applyFill="1" applyBorder="1" applyAlignment="1">
      <alignment vertical="center" wrapText="1"/>
    </xf>
    <xf numFmtId="164" fontId="0" fillId="0" borderId="2" xfId="0" applyNumberFormat="1" applyFill="1" applyBorder="1"/>
    <xf numFmtId="164" fontId="0" fillId="0" borderId="6" xfId="0" applyNumberFormat="1" applyFill="1" applyBorder="1"/>
    <xf numFmtId="0" fontId="0" fillId="0" borderId="22" xfId="0" applyBorder="1"/>
    <xf numFmtId="0" fontId="7" fillId="0" borderId="2" xfId="0" applyFont="1" applyFill="1" applyBorder="1" applyAlignment="1">
      <alignment vertical="center" wrapText="1"/>
    </xf>
    <xf numFmtId="0" fontId="10" fillId="2" borderId="0" xfId="0" applyFont="1" applyFill="1" applyAlignment="1">
      <alignment vertical="center"/>
    </xf>
    <xf numFmtId="0" fontId="4" fillId="2" borderId="0" xfId="0" applyFont="1" applyFill="1" applyAlignment="1">
      <alignment wrapText="1"/>
    </xf>
    <xf numFmtId="0" fontId="9" fillId="2" borderId="0" xfId="0" applyFont="1" applyFill="1" applyAlignment="1">
      <alignment wrapText="1"/>
    </xf>
    <xf numFmtId="0" fontId="7" fillId="0" borderId="23" xfId="0" applyFont="1" applyFill="1" applyBorder="1" applyAlignment="1">
      <alignment vertical="center" wrapText="1"/>
    </xf>
    <xf numFmtId="0" fontId="0" fillId="0" borderId="23" xfId="0" applyBorder="1"/>
    <xf numFmtId="0" fontId="0" fillId="0" borderId="24" xfId="0" applyBorder="1"/>
    <xf numFmtId="0" fontId="0" fillId="0" borderId="4" xfId="0" applyFill="1" applyBorder="1"/>
    <xf numFmtId="0" fontId="6" fillId="0" borderId="26" xfId="0" applyFont="1" applyFill="1" applyBorder="1"/>
    <xf numFmtId="0" fontId="6" fillId="0" borderId="27" xfId="0" applyFont="1" applyFill="1" applyBorder="1"/>
    <xf numFmtId="164" fontId="0" fillId="0" borderId="23" xfId="0" applyNumberFormat="1" applyBorder="1"/>
    <xf numFmtId="164" fontId="0" fillId="0" borderId="24" xfId="0" applyNumberFormat="1" applyBorder="1"/>
    <xf numFmtId="0" fontId="6" fillId="0" borderId="27" xfId="0" applyFont="1" applyFill="1" applyBorder="1" applyAlignment="1">
      <alignment vertical="center"/>
    </xf>
    <xf numFmtId="0" fontId="7" fillId="0" borderId="27" xfId="0" applyNumberFormat="1" applyFont="1" applyBorder="1" applyAlignment="1">
      <alignment horizontal="center" vertical="center" wrapText="1"/>
    </xf>
    <xf numFmtId="0" fontId="6" fillId="3" borderId="20" xfId="0" applyFont="1" applyFill="1" applyBorder="1"/>
    <xf numFmtId="0" fontId="6" fillId="3" borderId="16" xfId="0" applyFont="1" applyFill="1" applyBorder="1" applyAlignment="1">
      <alignment vertical="center"/>
    </xf>
    <xf numFmtId="0" fontId="6" fillId="3" borderId="1" xfId="0" applyFont="1" applyFill="1" applyBorder="1"/>
    <xf numFmtId="0" fontId="6" fillId="3" borderId="11" xfId="0" applyFont="1" applyFill="1" applyBorder="1"/>
    <xf numFmtId="0" fontId="7" fillId="3" borderId="6" xfId="0" applyFont="1" applyFill="1" applyBorder="1" applyAlignment="1">
      <alignment vertical="center" wrapText="1"/>
    </xf>
    <xf numFmtId="0" fontId="0" fillId="3" borderId="6" xfId="0" applyFill="1" applyBorder="1"/>
    <xf numFmtId="0" fontId="0" fillId="3" borderId="18" xfId="0" applyFill="1" applyBorder="1"/>
    <xf numFmtId="0" fontId="0" fillId="3" borderId="19" xfId="0" applyFill="1" applyBorder="1"/>
    <xf numFmtId="0" fontId="6" fillId="3" borderId="21" xfId="0" applyFont="1" applyFill="1" applyBorder="1"/>
    <xf numFmtId="0" fontId="7" fillId="3" borderId="17" xfId="0" applyFont="1" applyFill="1" applyBorder="1" applyAlignment="1">
      <alignment vertical="center" wrapText="1"/>
    </xf>
    <xf numFmtId="0" fontId="0" fillId="3" borderId="17" xfId="0" applyFill="1" applyBorder="1"/>
    <xf numFmtId="0" fontId="0" fillId="3" borderId="25" xfId="0" applyFill="1" applyBorder="1"/>
    <xf numFmtId="0" fontId="6" fillId="3" borderId="10"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11" xfId="0" applyFont="1" applyFill="1" applyBorder="1" applyAlignment="1">
      <alignment horizontal="center" vertical="center"/>
    </xf>
    <xf numFmtId="0" fontId="6" fillId="3" borderId="5" xfId="0" applyFont="1" applyFill="1" applyBorder="1" applyAlignment="1">
      <alignment vertical="center" wrapText="1"/>
    </xf>
    <xf numFmtId="164" fontId="0" fillId="3" borderId="2" xfId="0" applyNumberFormat="1" applyFill="1" applyBorder="1"/>
    <xf numFmtId="164" fontId="0" fillId="3" borderId="6" xfId="0" applyNumberFormat="1" applyFill="1" applyBorder="1"/>
    <xf numFmtId="0" fontId="0" fillId="4" borderId="4" xfId="0" applyFill="1" applyBorder="1"/>
    <xf numFmtId="0" fontId="8" fillId="4" borderId="12" xfId="0" applyFont="1" applyFill="1" applyBorder="1"/>
    <xf numFmtId="0" fontId="0" fillId="4" borderId="15" xfId="0" applyFill="1" applyBorder="1"/>
    <xf numFmtId="0" fontId="0" fillId="4" borderId="13" xfId="0" applyFill="1" applyBorder="1"/>
    <xf numFmtId="0" fontId="0" fillId="4" borderId="14" xfId="0" applyFill="1" applyBorder="1"/>
    <xf numFmtId="0" fontId="0" fillId="4" borderId="8" xfId="0" applyFill="1" applyBorder="1"/>
    <xf numFmtId="0" fontId="0" fillId="4" borderId="9" xfId="0" applyFill="1" applyBorder="1"/>
    <xf numFmtId="0" fontId="13" fillId="0" borderId="0" xfId="0" applyFont="1"/>
    <xf numFmtId="0" fontId="13" fillId="0" borderId="0" xfId="0" applyFont="1" applyFill="1" applyBorder="1"/>
    <xf numFmtId="0" fontId="13" fillId="0" borderId="0" xfId="0" applyFont="1" applyFill="1"/>
    <xf numFmtId="0" fontId="5" fillId="0" borderId="0" xfId="0" applyFont="1" applyBorder="1"/>
    <xf numFmtId="164" fontId="13" fillId="0" borderId="0" xfId="0" applyNumberFormat="1" applyFont="1" applyBorder="1"/>
    <xf numFmtId="0" fontId="3" fillId="2" borderId="0" xfId="0" applyFont="1" applyFill="1" applyAlignment="1">
      <alignment wrapText="1"/>
    </xf>
    <xf numFmtId="0" fontId="2" fillId="2" borderId="0" xfId="0" applyFont="1" applyFill="1" applyAlignment="1">
      <alignment wrapText="1"/>
    </xf>
    <xf numFmtId="0" fontId="6" fillId="0" borderId="5" xfId="0" applyFont="1" applyFill="1" applyBorder="1" applyAlignment="1">
      <alignment vertical="center"/>
    </xf>
    <xf numFmtId="0" fontId="6" fillId="3" borderId="7" xfId="0" applyFont="1" applyFill="1" applyBorder="1" applyAlignment="1">
      <alignment vertical="center"/>
    </xf>
    <xf numFmtId="0" fontId="1" fillId="2" borderId="0" xfId="0" applyFont="1" applyFill="1" applyAlignment="1">
      <alignment wrapText="1"/>
    </xf>
  </cellXfs>
  <cellStyles count="27">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4</xdr:col>
      <xdr:colOff>1800224</xdr:colOff>
      <xdr:row>7</xdr:row>
      <xdr:rowOff>0</xdr:rowOff>
    </xdr:to>
    <xdr:sp macro="" textlink="">
      <xdr:nvSpPr>
        <xdr:cNvPr id="2" name="Rechteck 1"/>
        <xdr:cNvSpPr/>
      </xdr:nvSpPr>
      <xdr:spPr>
        <a:xfrm>
          <a:off x="126998" y="130175"/>
          <a:ext cx="7854951" cy="1203325"/>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r>
            <a:rPr lang="de-DE" sz="1100" baseline="0">
              <a:solidFill>
                <a:srgbClr val="000000"/>
              </a:solidFill>
              <a:effectLst/>
              <a:latin typeface="+mn-lt"/>
              <a:ea typeface="+mn-ea"/>
              <a:cs typeface="+mn-cs"/>
            </a:rPr>
            <a:t>Ein Wert von "1" entspricht der Aussage "stimme gar nicht zu". Ein Wert von "7" entspricht der Aussage "stimme voll zu".</a:t>
          </a:r>
        </a:p>
        <a:p>
          <a:r>
            <a:rPr lang="de-DE" sz="1100" baseline="0">
              <a:solidFill>
                <a:srgbClr val="000000"/>
              </a:solidFill>
              <a:effectLst/>
              <a:latin typeface="+mn-lt"/>
              <a:ea typeface="+mn-ea"/>
              <a:cs typeface="+mn-cs"/>
            </a:rPr>
            <a:t>Die Werte "2" bis "6" entsprechen Abstufungen in der Einschätzung der User zwischen den zwei Antwortpolen.</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57149</xdr:colOff>
      <xdr:row>0</xdr:row>
      <xdr:rowOff>95249</xdr:rowOff>
    </xdr:from>
    <xdr:to>
      <xdr:col>5</xdr:col>
      <xdr:colOff>666749</xdr:colOff>
      <xdr:row>6</xdr:row>
      <xdr:rowOff>180975</xdr:rowOff>
    </xdr:to>
    <xdr:sp macro="" textlink="">
      <xdr:nvSpPr>
        <xdr:cNvPr id="2" name="Rechteck 1"/>
        <xdr:cNvSpPr/>
      </xdr:nvSpPr>
      <xdr:spPr>
        <a:xfrm>
          <a:off x="57149" y="95249"/>
          <a:ext cx="7153275" cy="1228726"/>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 Dimension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Zeilen in "Intentionen-Daten" entfernt werden, da sonst nicht alle Werte berechnet werden können. Bei mehr als 50 Usern bitte entsprechend die Zellformate in diesem Tabellenblatt anpassen.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RowHeight="15" x14ac:dyDescent="0.2"/>
  <cols>
    <col min="1" max="1" width="184" customWidth="1"/>
  </cols>
  <sheetData>
    <row r="1" spans="1:1" ht="31" x14ac:dyDescent="0.2">
      <c r="A1" s="10" t="s">
        <v>79</v>
      </c>
    </row>
    <row r="2" spans="1:1" ht="16" x14ac:dyDescent="0.2">
      <c r="A2" s="11"/>
    </row>
    <row r="3" spans="1:1" ht="16" x14ac:dyDescent="0.2">
      <c r="A3" s="12" t="s">
        <v>91</v>
      </c>
    </row>
    <row r="4" spans="1:1" ht="16" x14ac:dyDescent="0.2">
      <c r="A4" s="11" t="s">
        <v>66</v>
      </c>
    </row>
    <row r="5" spans="1:1" ht="16" x14ac:dyDescent="0.2">
      <c r="A5" s="12"/>
    </row>
    <row r="6" spans="1:1" ht="16" x14ac:dyDescent="0.2">
      <c r="A6" s="12" t="s">
        <v>92</v>
      </c>
    </row>
    <row r="7" spans="1:1" ht="16" x14ac:dyDescent="0.2">
      <c r="A7" s="55" t="s">
        <v>80</v>
      </c>
    </row>
    <row r="8" spans="1:1" ht="16" x14ac:dyDescent="0.2">
      <c r="A8" s="12"/>
    </row>
    <row r="9" spans="1:1" ht="16" x14ac:dyDescent="0.2">
      <c r="A9" s="12" t="s">
        <v>67</v>
      </c>
    </row>
    <row r="10" spans="1:1" ht="64" x14ac:dyDescent="0.2">
      <c r="A10" s="54" t="s">
        <v>81</v>
      </c>
    </row>
    <row r="11" spans="1:1" ht="16" x14ac:dyDescent="0.2">
      <c r="A11" s="12"/>
    </row>
    <row r="12" spans="1:1" ht="16" x14ac:dyDescent="0.2">
      <c r="A12" s="12" t="s">
        <v>68</v>
      </c>
    </row>
    <row r="13" spans="1:1" ht="16" x14ac:dyDescent="0.2">
      <c r="A13" s="54" t="s">
        <v>82</v>
      </c>
    </row>
    <row r="14" spans="1:1" ht="16" x14ac:dyDescent="0.2">
      <c r="A14" s="54" t="s">
        <v>83</v>
      </c>
    </row>
    <row r="15" spans="1:1" ht="16" x14ac:dyDescent="0.2">
      <c r="A15" s="54" t="s">
        <v>84</v>
      </c>
    </row>
    <row r="16" spans="1:1" ht="16" x14ac:dyDescent="0.2">
      <c r="A16" s="58" t="s">
        <v>93</v>
      </c>
    </row>
    <row r="17" spans="1:1" ht="16" x14ac:dyDescent="0.2">
      <c r="A17" s="12"/>
    </row>
    <row r="18" spans="1:1" ht="16" x14ac:dyDescent="0.2">
      <c r="A18" s="12" t="s">
        <v>69</v>
      </c>
    </row>
    <row r="19" spans="1:1" ht="16" x14ac:dyDescent="0.2">
      <c r="A19" s="54" t="s">
        <v>70</v>
      </c>
    </row>
    <row r="20" spans="1:1" ht="16" x14ac:dyDescent="0.2">
      <c r="A20" s="54" t="s">
        <v>72</v>
      </c>
    </row>
    <row r="21" spans="1:1" ht="16" x14ac:dyDescent="0.2">
      <c r="A21" s="54" t="s">
        <v>73</v>
      </c>
    </row>
    <row r="22" spans="1:1" ht="16" x14ac:dyDescent="0.2">
      <c r="A22" s="54" t="s">
        <v>74</v>
      </c>
    </row>
    <row r="23" spans="1:1" ht="16" x14ac:dyDescent="0.2">
      <c r="A23" s="54" t="s">
        <v>75</v>
      </c>
    </row>
    <row r="24" spans="1:1" ht="16" x14ac:dyDescent="0.2">
      <c r="A24" s="54" t="s">
        <v>76</v>
      </c>
    </row>
    <row r="25" spans="1:1" ht="16" x14ac:dyDescent="0.2">
      <c r="A25" s="54" t="s">
        <v>77</v>
      </c>
    </row>
    <row r="26" spans="1:1" ht="16" x14ac:dyDescent="0.2">
      <c r="A26" s="54" t="s">
        <v>78</v>
      </c>
    </row>
    <row r="27" spans="1:1" ht="16" x14ac:dyDescent="0.2">
      <c r="A27" s="12"/>
    </row>
    <row r="28" spans="1:1" ht="16" x14ac:dyDescent="0.2">
      <c r="A28" s="12" t="s">
        <v>71</v>
      </c>
    </row>
    <row r="29" spans="1:1" ht="16" x14ac:dyDescent="0.2">
      <c r="A29" s="54" t="s">
        <v>86</v>
      </c>
    </row>
    <row r="30" spans="1:1" ht="16" x14ac:dyDescent="0.2">
      <c r="A30" s="12"/>
    </row>
  </sheetData>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60"/>
  <sheetViews>
    <sheetView topLeftCell="A10" workbookViewId="0">
      <selection activeCell="F11" sqref="F11"/>
    </sheetView>
  </sheetViews>
  <sheetFormatPr baseColWidth="10" defaultRowHeight="15" x14ac:dyDescent="0.2"/>
  <cols>
    <col min="1" max="1" width="10.83203125" customWidth="1"/>
    <col min="2" max="5" width="27.33203125" customWidth="1"/>
    <col min="6" max="6" width="22.1640625" customWidth="1"/>
    <col min="36" max="36" width="13.1640625" customWidth="1"/>
  </cols>
  <sheetData>
    <row r="8" spans="1:6" ht="14" customHeight="1" thickBot="1" x14ac:dyDescent="0.25">
      <c r="B8" s="16"/>
    </row>
    <row r="9" spans="1:6" x14ac:dyDescent="0.2">
      <c r="A9" s="23" t="s">
        <v>21</v>
      </c>
      <c r="B9" s="18" t="s">
        <v>87</v>
      </c>
      <c r="C9" s="26" t="s">
        <v>88</v>
      </c>
      <c r="D9" s="17" t="s">
        <v>89</v>
      </c>
      <c r="E9" s="31" t="s">
        <v>90</v>
      </c>
      <c r="F9" s="21" t="s">
        <v>54</v>
      </c>
    </row>
    <row r="10" spans="1:6" ht="60" customHeight="1" x14ac:dyDescent="0.2">
      <c r="A10" s="24" t="s">
        <v>20</v>
      </c>
      <c r="B10" s="13" t="s">
        <v>82</v>
      </c>
      <c r="C10" s="27" t="s">
        <v>83</v>
      </c>
      <c r="D10" s="9" t="s">
        <v>84</v>
      </c>
      <c r="E10" s="32" t="s">
        <v>85</v>
      </c>
      <c r="F10" s="22" t="s">
        <v>59</v>
      </c>
    </row>
    <row r="11" spans="1:6" x14ac:dyDescent="0.2">
      <c r="A11" s="25" t="s">
        <v>0</v>
      </c>
      <c r="B11" s="14">
        <v>2</v>
      </c>
      <c r="C11" s="28">
        <v>4</v>
      </c>
      <c r="D11" s="1">
        <v>6</v>
      </c>
      <c r="E11" s="33">
        <v>6</v>
      </c>
      <c r="F11" s="19">
        <f>AVERAGE(B11:E11)</f>
        <v>4.5</v>
      </c>
    </row>
    <row r="12" spans="1:6" x14ac:dyDescent="0.2">
      <c r="A12" s="25" t="s">
        <v>1</v>
      </c>
      <c r="B12" s="14">
        <v>6</v>
      </c>
      <c r="C12" s="29">
        <v>1</v>
      </c>
      <c r="D12" s="1">
        <v>2</v>
      </c>
      <c r="E12" s="33">
        <v>7</v>
      </c>
      <c r="F12" s="19">
        <f t="shared" ref="F12:F60" si="0">AVERAGE(B12:E12)</f>
        <v>4</v>
      </c>
    </row>
    <row r="13" spans="1:6" x14ac:dyDescent="0.2">
      <c r="A13" s="25" t="s">
        <v>2</v>
      </c>
      <c r="B13" s="14">
        <v>5</v>
      </c>
      <c r="C13" s="29">
        <v>6</v>
      </c>
      <c r="D13" s="1">
        <v>6</v>
      </c>
      <c r="E13" s="33">
        <v>7</v>
      </c>
      <c r="F13" s="19">
        <f t="shared" si="0"/>
        <v>6</v>
      </c>
    </row>
    <row r="14" spans="1:6" x14ac:dyDescent="0.2">
      <c r="A14" s="25" t="s">
        <v>3</v>
      </c>
      <c r="B14" s="14">
        <v>2</v>
      </c>
      <c r="C14" s="29">
        <v>5</v>
      </c>
      <c r="D14" s="1">
        <v>3</v>
      </c>
      <c r="E14" s="33">
        <v>3</v>
      </c>
      <c r="F14" s="19">
        <f t="shared" si="0"/>
        <v>3.25</v>
      </c>
    </row>
    <row r="15" spans="1:6" x14ac:dyDescent="0.2">
      <c r="A15" s="25" t="s">
        <v>4</v>
      </c>
      <c r="B15" s="14">
        <v>1</v>
      </c>
      <c r="C15" s="29">
        <v>7</v>
      </c>
      <c r="D15" s="1">
        <v>1</v>
      </c>
      <c r="E15" s="33">
        <v>4</v>
      </c>
      <c r="F15" s="19">
        <f t="shared" si="0"/>
        <v>3.25</v>
      </c>
    </row>
    <row r="16" spans="1:6" x14ac:dyDescent="0.2">
      <c r="A16" s="25" t="s">
        <v>5</v>
      </c>
      <c r="B16" s="14">
        <v>6</v>
      </c>
      <c r="C16" s="29">
        <v>7</v>
      </c>
      <c r="D16" s="1">
        <v>7</v>
      </c>
      <c r="E16" s="33">
        <v>3</v>
      </c>
      <c r="F16" s="19">
        <f t="shared" si="0"/>
        <v>5.75</v>
      </c>
    </row>
    <row r="17" spans="1:6" x14ac:dyDescent="0.2">
      <c r="A17" s="25" t="s">
        <v>6</v>
      </c>
      <c r="B17" s="14">
        <v>6</v>
      </c>
      <c r="C17" s="29">
        <v>2</v>
      </c>
      <c r="D17" s="1">
        <v>5</v>
      </c>
      <c r="E17" s="33">
        <v>1</v>
      </c>
      <c r="F17" s="19">
        <f t="shared" si="0"/>
        <v>3.5</v>
      </c>
    </row>
    <row r="18" spans="1:6" x14ac:dyDescent="0.2">
      <c r="A18" s="25" t="s">
        <v>7</v>
      </c>
      <c r="B18" s="14">
        <v>6</v>
      </c>
      <c r="C18" s="29">
        <v>2</v>
      </c>
      <c r="D18" s="1">
        <v>2</v>
      </c>
      <c r="E18" s="33">
        <v>2</v>
      </c>
      <c r="F18" s="19">
        <f t="shared" si="0"/>
        <v>3</v>
      </c>
    </row>
    <row r="19" spans="1:6" x14ac:dyDescent="0.2">
      <c r="A19" s="25" t="s">
        <v>8</v>
      </c>
      <c r="B19" s="14">
        <v>6</v>
      </c>
      <c r="C19" s="29">
        <v>4</v>
      </c>
      <c r="D19" s="1">
        <v>3</v>
      </c>
      <c r="E19" s="33">
        <v>3</v>
      </c>
      <c r="F19" s="19">
        <f t="shared" si="0"/>
        <v>4</v>
      </c>
    </row>
    <row r="20" spans="1:6" x14ac:dyDescent="0.2">
      <c r="A20" s="25" t="s">
        <v>9</v>
      </c>
      <c r="B20" s="14">
        <v>7</v>
      </c>
      <c r="C20" s="29">
        <v>4</v>
      </c>
      <c r="D20" s="1">
        <v>2</v>
      </c>
      <c r="E20" s="33">
        <v>7</v>
      </c>
      <c r="F20" s="19">
        <f t="shared" si="0"/>
        <v>5</v>
      </c>
    </row>
    <row r="21" spans="1:6" x14ac:dyDescent="0.2">
      <c r="A21" s="25" t="s">
        <v>10</v>
      </c>
      <c r="B21" s="14">
        <v>7</v>
      </c>
      <c r="C21" s="29">
        <v>3</v>
      </c>
      <c r="D21" s="1">
        <v>4</v>
      </c>
      <c r="E21" s="33">
        <v>4</v>
      </c>
      <c r="F21" s="19">
        <f t="shared" si="0"/>
        <v>4.5</v>
      </c>
    </row>
    <row r="22" spans="1:6" x14ac:dyDescent="0.2">
      <c r="A22" s="25" t="s">
        <v>11</v>
      </c>
      <c r="B22" s="14">
        <v>2</v>
      </c>
      <c r="C22" s="29">
        <v>2</v>
      </c>
      <c r="D22" s="1">
        <v>6</v>
      </c>
      <c r="E22" s="33">
        <v>1</v>
      </c>
      <c r="F22" s="19">
        <f t="shared" si="0"/>
        <v>2.75</v>
      </c>
    </row>
    <row r="23" spans="1:6" x14ac:dyDescent="0.2">
      <c r="A23" s="25" t="s">
        <v>12</v>
      </c>
      <c r="B23" s="14">
        <v>3</v>
      </c>
      <c r="C23" s="29">
        <v>1</v>
      </c>
      <c r="D23" s="1">
        <v>1</v>
      </c>
      <c r="E23" s="33">
        <v>2</v>
      </c>
      <c r="F23" s="19">
        <f t="shared" si="0"/>
        <v>1.75</v>
      </c>
    </row>
    <row r="24" spans="1:6" x14ac:dyDescent="0.2">
      <c r="A24" s="25" t="s">
        <v>13</v>
      </c>
      <c r="B24" s="14">
        <v>4</v>
      </c>
      <c r="C24" s="29">
        <v>4</v>
      </c>
      <c r="D24" s="1">
        <v>6</v>
      </c>
      <c r="E24" s="33">
        <v>1</v>
      </c>
      <c r="F24" s="19">
        <f t="shared" si="0"/>
        <v>3.75</v>
      </c>
    </row>
    <row r="25" spans="1:6" x14ac:dyDescent="0.2">
      <c r="A25" s="25" t="s">
        <v>14</v>
      </c>
      <c r="B25" s="14">
        <v>4</v>
      </c>
      <c r="C25" s="29">
        <v>5</v>
      </c>
      <c r="D25" s="1">
        <v>7</v>
      </c>
      <c r="E25" s="33">
        <v>4</v>
      </c>
      <c r="F25" s="19">
        <f t="shared" si="0"/>
        <v>5</v>
      </c>
    </row>
    <row r="26" spans="1:6" x14ac:dyDescent="0.2">
      <c r="A26" s="25" t="s">
        <v>15</v>
      </c>
      <c r="B26" s="14">
        <v>6</v>
      </c>
      <c r="C26" s="29">
        <v>7</v>
      </c>
      <c r="D26" s="1">
        <v>2</v>
      </c>
      <c r="E26" s="33">
        <v>4</v>
      </c>
      <c r="F26" s="19">
        <f t="shared" si="0"/>
        <v>4.75</v>
      </c>
    </row>
    <row r="27" spans="1:6" x14ac:dyDescent="0.2">
      <c r="A27" s="25" t="s">
        <v>16</v>
      </c>
      <c r="B27" s="14">
        <v>5</v>
      </c>
      <c r="C27" s="29">
        <v>5</v>
      </c>
      <c r="D27" s="1">
        <v>4</v>
      </c>
      <c r="E27" s="33">
        <v>4</v>
      </c>
      <c r="F27" s="19">
        <f t="shared" si="0"/>
        <v>4.5</v>
      </c>
    </row>
    <row r="28" spans="1:6" x14ac:dyDescent="0.2">
      <c r="A28" s="25" t="s">
        <v>17</v>
      </c>
      <c r="B28" s="14">
        <v>4</v>
      </c>
      <c r="C28" s="29">
        <v>7</v>
      </c>
      <c r="D28" s="1">
        <v>1</v>
      </c>
      <c r="E28" s="33">
        <v>7</v>
      </c>
      <c r="F28" s="19">
        <f t="shared" si="0"/>
        <v>4.75</v>
      </c>
    </row>
    <row r="29" spans="1:6" x14ac:dyDescent="0.2">
      <c r="A29" s="25" t="s">
        <v>18</v>
      </c>
      <c r="B29" s="14">
        <v>1</v>
      </c>
      <c r="C29" s="29">
        <v>2</v>
      </c>
      <c r="D29" s="1">
        <v>6</v>
      </c>
      <c r="E29" s="33">
        <v>3</v>
      </c>
      <c r="F29" s="19">
        <f t="shared" si="0"/>
        <v>3</v>
      </c>
    </row>
    <row r="30" spans="1:6" x14ac:dyDescent="0.2">
      <c r="A30" s="25" t="s">
        <v>19</v>
      </c>
      <c r="B30" s="14">
        <v>2</v>
      </c>
      <c r="C30" s="29">
        <v>6</v>
      </c>
      <c r="D30" s="1">
        <v>2</v>
      </c>
      <c r="E30" s="33">
        <v>7</v>
      </c>
      <c r="F30" s="19">
        <f t="shared" si="0"/>
        <v>4.25</v>
      </c>
    </row>
    <row r="31" spans="1:6" x14ac:dyDescent="0.2">
      <c r="A31" s="25" t="s">
        <v>23</v>
      </c>
      <c r="B31" s="14">
        <v>4</v>
      </c>
      <c r="C31" s="29">
        <v>4</v>
      </c>
      <c r="D31" s="1">
        <v>4</v>
      </c>
      <c r="E31" s="33">
        <v>3</v>
      </c>
      <c r="F31" s="19">
        <f t="shared" si="0"/>
        <v>3.75</v>
      </c>
    </row>
    <row r="32" spans="1:6" x14ac:dyDescent="0.2">
      <c r="A32" s="25" t="s">
        <v>24</v>
      </c>
      <c r="B32" s="14">
        <v>3</v>
      </c>
      <c r="C32" s="29">
        <v>6</v>
      </c>
      <c r="D32" s="1">
        <v>1</v>
      </c>
      <c r="E32" s="33">
        <v>5</v>
      </c>
      <c r="F32" s="19">
        <f t="shared" si="0"/>
        <v>3.75</v>
      </c>
    </row>
    <row r="33" spans="1:6" x14ac:dyDescent="0.2">
      <c r="A33" s="25" t="s">
        <v>25</v>
      </c>
      <c r="B33" s="14">
        <v>1</v>
      </c>
      <c r="C33" s="29">
        <v>6</v>
      </c>
      <c r="D33" s="1">
        <v>5</v>
      </c>
      <c r="E33" s="33">
        <v>6</v>
      </c>
      <c r="F33" s="19">
        <f t="shared" si="0"/>
        <v>4.5</v>
      </c>
    </row>
    <row r="34" spans="1:6" x14ac:dyDescent="0.2">
      <c r="A34" s="25" t="s">
        <v>26</v>
      </c>
      <c r="B34" s="14">
        <v>2</v>
      </c>
      <c r="C34" s="29">
        <v>6</v>
      </c>
      <c r="D34" s="1">
        <v>1</v>
      </c>
      <c r="E34" s="33">
        <v>5</v>
      </c>
      <c r="F34" s="19">
        <f t="shared" si="0"/>
        <v>3.5</v>
      </c>
    </row>
    <row r="35" spans="1:6" x14ac:dyDescent="0.2">
      <c r="A35" s="25" t="s">
        <v>27</v>
      </c>
      <c r="B35" s="14">
        <v>6</v>
      </c>
      <c r="C35" s="29">
        <v>5</v>
      </c>
      <c r="D35" s="1">
        <v>2</v>
      </c>
      <c r="E35" s="33">
        <v>5</v>
      </c>
      <c r="F35" s="19">
        <f t="shared" si="0"/>
        <v>4.5</v>
      </c>
    </row>
    <row r="36" spans="1:6" x14ac:dyDescent="0.2">
      <c r="A36" s="25" t="s">
        <v>28</v>
      </c>
      <c r="B36" s="14">
        <v>3</v>
      </c>
      <c r="C36" s="29">
        <v>5</v>
      </c>
      <c r="D36" s="1">
        <v>5</v>
      </c>
      <c r="E36" s="33">
        <v>3</v>
      </c>
      <c r="F36" s="19">
        <f t="shared" si="0"/>
        <v>4</v>
      </c>
    </row>
    <row r="37" spans="1:6" x14ac:dyDescent="0.2">
      <c r="A37" s="25" t="s">
        <v>29</v>
      </c>
      <c r="B37" s="14">
        <v>1</v>
      </c>
      <c r="C37" s="29">
        <v>4</v>
      </c>
      <c r="D37" s="1">
        <v>3</v>
      </c>
      <c r="E37" s="33">
        <v>2</v>
      </c>
      <c r="F37" s="19">
        <f t="shared" si="0"/>
        <v>2.5</v>
      </c>
    </row>
    <row r="38" spans="1:6" x14ac:dyDescent="0.2">
      <c r="A38" s="25" t="s">
        <v>30</v>
      </c>
      <c r="B38" s="14">
        <v>3</v>
      </c>
      <c r="C38" s="29">
        <v>6</v>
      </c>
      <c r="D38" s="1">
        <v>5</v>
      </c>
      <c r="E38" s="33">
        <v>4</v>
      </c>
      <c r="F38" s="19">
        <f t="shared" si="0"/>
        <v>4.5</v>
      </c>
    </row>
    <row r="39" spans="1:6" x14ac:dyDescent="0.2">
      <c r="A39" s="25" t="s">
        <v>31</v>
      </c>
      <c r="B39" s="14">
        <v>1</v>
      </c>
      <c r="C39" s="29">
        <v>3</v>
      </c>
      <c r="D39" s="1">
        <v>4</v>
      </c>
      <c r="E39" s="33">
        <v>1</v>
      </c>
      <c r="F39" s="19">
        <f t="shared" si="0"/>
        <v>2.25</v>
      </c>
    </row>
    <row r="40" spans="1:6" x14ac:dyDescent="0.2">
      <c r="A40" s="25" t="s">
        <v>32</v>
      </c>
      <c r="B40" s="14">
        <v>3</v>
      </c>
      <c r="C40" s="29">
        <v>6</v>
      </c>
      <c r="D40" s="1">
        <v>2</v>
      </c>
      <c r="E40" s="33">
        <v>2</v>
      </c>
      <c r="F40" s="19">
        <f t="shared" si="0"/>
        <v>3.25</v>
      </c>
    </row>
    <row r="41" spans="1:6" x14ac:dyDescent="0.2">
      <c r="A41" s="25" t="s">
        <v>33</v>
      </c>
      <c r="B41" s="14">
        <v>6</v>
      </c>
      <c r="C41" s="29">
        <v>1</v>
      </c>
      <c r="D41" s="1">
        <v>4</v>
      </c>
      <c r="E41" s="33">
        <v>5</v>
      </c>
      <c r="F41" s="19">
        <f t="shared" si="0"/>
        <v>4</v>
      </c>
    </row>
    <row r="42" spans="1:6" x14ac:dyDescent="0.2">
      <c r="A42" s="25" t="s">
        <v>34</v>
      </c>
      <c r="B42" s="14">
        <v>4</v>
      </c>
      <c r="C42" s="29">
        <v>1</v>
      </c>
      <c r="D42" s="1">
        <v>4</v>
      </c>
      <c r="E42" s="33">
        <v>3</v>
      </c>
      <c r="F42" s="19">
        <f t="shared" si="0"/>
        <v>3</v>
      </c>
    </row>
    <row r="43" spans="1:6" x14ac:dyDescent="0.2">
      <c r="A43" s="25" t="s">
        <v>35</v>
      </c>
      <c r="B43" s="14">
        <v>2</v>
      </c>
      <c r="C43" s="29">
        <v>7</v>
      </c>
      <c r="D43" s="1">
        <v>6</v>
      </c>
      <c r="E43" s="33">
        <v>2</v>
      </c>
      <c r="F43" s="19">
        <f t="shared" si="0"/>
        <v>4.25</v>
      </c>
    </row>
    <row r="44" spans="1:6" x14ac:dyDescent="0.2">
      <c r="A44" s="25" t="s">
        <v>36</v>
      </c>
      <c r="B44" s="14">
        <v>4</v>
      </c>
      <c r="C44" s="29">
        <v>6</v>
      </c>
      <c r="D44" s="1">
        <v>6</v>
      </c>
      <c r="E44" s="33">
        <v>3</v>
      </c>
      <c r="F44" s="19">
        <f t="shared" si="0"/>
        <v>4.75</v>
      </c>
    </row>
    <row r="45" spans="1:6" x14ac:dyDescent="0.2">
      <c r="A45" s="25" t="s">
        <v>37</v>
      </c>
      <c r="B45" s="14">
        <v>6</v>
      </c>
      <c r="C45" s="29">
        <v>6</v>
      </c>
      <c r="D45" s="1">
        <v>3</v>
      </c>
      <c r="E45" s="33">
        <v>2</v>
      </c>
      <c r="F45" s="19">
        <f t="shared" si="0"/>
        <v>4.25</v>
      </c>
    </row>
    <row r="46" spans="1:6" x14ac:dyDescent="0.2">
      <c r="A46" s="25" t="s">
        <v>38</v>
      </c>
      <c r="B46" s="14">
        <v>1</v>
      </c>
      <c r="C46" s="29">
        <v>4</v>
      </c>
      <c r="D46" s="1">
        <v>5</v>
      </c>
      <c r="E46" s="33">
        <v>4</v>
      </c>
      <c r="F46" s="19">
        <f t="shared" si="0"/>
        <v>3.5</v>
      </c>
    </row>
    <row r="47" spans="1:6" x14ac:dyDescent="0.2">
      <c r="A47" s="25" t="s">
        <v>39</v>
      </c>
      <c r="B47" s="14">
        <v>6</v>
      </c>
      <c r="C47" s="29">
        <v>7</v>
      </c>
      <c r="D47" s="1">
        <v>3</v>
      </c>
      <c r="E47" s="33">
        <v>5</v>
      </c>
      <c r="F47" s="19">
        <f t="shared" si="0"/>
        <v>5.25</v>
      </c>
    </row>
    <row r="48" spans="1:6" x14ac:dyDescent="0.2">
      <c r="A48" s="25" t="s">
        <v>40</v>
      </c>
      <c r="B48" s="14">
        <v>7</v>
      </c>
      <c r="C48" s="29">
        <v>3</v>
      </c>
      <c r="D48" s="1">
        <v>1</v>
      </c>
      <c r="E48" s="33">
        <v>6</v>
      </c>
      <c r="F48" s="19">
        <f t="shared" si="0"/>
        <v>4.25</v>
      </c>
    </row>
    <row r="49" spans="1:6" x14ac:dyDescent="0.2">
      <c r="A49" s="25" t="s">
        <v>41</v>
      </c>
      <c r="B49" s="14">
        <v>3</v>
      </c>
      <c r="C49" s="29">
        <v>6</v>
      </c>
      <c r="D49" s="1">
        <v>6</v>
      </c>
      <c r="E49" s="33">
        <v>5</v>
      </c>
      <c r="F49" s="19">
        <f t="shared" si="0"/>
        <v>5</v>
      </c>
    </row>
    <row r="50" spans="1:6" x14ac:dyDescent="0.2">
      <c r="A50" s="25" t="s">
        <v>42</v>
      </c>
      <c r="B50" s="14">
        <v>1</v>
      </c>
      <c r="C50" s="29">
        <v>5</v>
      </c>
      <c r="D50" s="1">
        <v>6</v>
      </c>
      <c r="E50" s="33">
        <v>2</v>
      </c>
      <c r="F50" s="19">
        <f t="shared" si="0"/>
        <v>3.5</v>
      </c>
    </row>
    <row r="51" spans="1:6" x14ac:dyDescent="0.2">
      <c r="A51" s="25" t="s">
        <v>43</v>
      </c>
      <c r="B51" s="14">
        <v>2</v>
      </c>
      <c r="C51" s="29">
        <v>3</v>
      </c>
      <c r="D51" s="1">
        <v>2</v>
      </c>
      <c r="E51" s="33">
        <v>7</v>
      </c>
      <c r="F51" s="19">
        <f t="shared" si="0"/>
        <v>3.5</v>
      </c>
    </row>
    <row r="52" spans="1:6" x14ac:dyDescent="0.2">
      <c r="A52" s="25" t="s">
        <v>44</v>
      </c>
      <c r="B52" s="14">
        <v>1</v>
      </c>
      <c r="C52" s="29">
        <v>6</v>
      </c>
      <c r="D52" s="1">
        <v>7</v>
      </c>
      <c r="E52" s="33">
        <v>3</v>
      </c>
      <c r="F52" s="19">
        <f t="shared" si="0"/>
        <v>4.25</v>
      </c>
    </row>
    <row r="53" spans="1:6" x14ac:dyDescent="0.2">
      <c r="A53" s="25" t="s">
        <v>45</v>
      </c>
      <c r="B53" s="14">
        <v>3</v>
      </c>
      <c r="C53" s="29">
        <v>6</v>
      </c>
      <c r="D53" s="1">
        <v>1</v>
      </c>
      <c r="E53" s="33">
        <v>3</v>
      </c>
      <c r="F53" s="19">
        <f t="shared" si="0"/>
        <v>3.25</v>
      </c>
    </row>
    <row r="54" spans="1:6" x14ac:dyDescent="0.2">
      <c r="A54" s="25" t="s">
        <v>46</v>
      </c>
      <c r="B54" s="14">
        <v>6</v>
      </c>
      <c r="C54" s="29">
        <v>6</v>
      </c>
      <c r="D54" s="1">
        <v>4</v>
      </c>
      <c r="E54" s="33">
        <v>1</v>
      </c>
      <c r="F54" s="19">
        <f t="shared" si="0"/>
        <v>4.25</v>
      </c>
    </row>
    <row r="55" spans="1:6" x14ac:dyDescent="0.2">
      <c r="A55" s="25" t="s">
        <v>47</v>
      </c>
      <c r="B55" s="14">
        <v>7</v>
      </c>
      <c r="C55" s="29">
        <v>2</v>
      </c>
      <c r="D55" s="1">
        <v>2</v>
      </c>
      <c r="E55" s="33">
        <v>6</v>
      </c>
      <c r="F55" s="19">
        <f t="shared" si="0"/>
        <v>4.25</v>
      </c>
    </row>
    <row r="56" spans="1:6" x14ac:dyDescent="0.2">
      <c r="A56" s="25" t="s">
        <v>48</v>
      </c>
      <c r="B56" s="14">
        <v>1</v>
      </c>
      <c r="C56" s="29">
        <v>4</v>
      </c>
      <c r="D56" s="1">
        <v>3</v>
      </c>
      <c r="E56" s="33">
        <v>5</v>
      </c>
      <c r="F56" s="19">
        <f t="shared" si="0"/>
        <v>3.25</v>
      </c>
    </row>
    <row r="57" spans="1:6" x14ac:dyDescent="0.2">
      <c r="A57" s="25" t="s">
        <v>49</v>
      </c>
      <c r="B57" s="14">
        <v>2</v>
      </c>
      <c r="C57" s="29">
        <v>1</v>
      </c>
      <c r="D57" s="1">
        <v>4</v>
      </c>
      <c r="E57" s="33">
        <v>3</v>
      </c>
      <c r="F57" s="19">
        <f t="shared" si="0"/>
        <v>2.5</v>
      </c>
    </row>
    <row r="58" spans="1:6" x14ac:dyDescent="0.2">
      <c r="A58" s="25" t="s">
        <v>50</v>
      </c>
      <c r="B58" s="14">
        <v>2</v>
      </c>
      <c r="C58" s="29">
        <v>3</v>
      </c>
      <c r="D58" s="1">
        <v>6</v>
      </c>
      <c r="E58" s="33">
        <v>1</v>
      </c>
      <c r="F58" s="19">
        <f t="shared" si="0"/>
        <v>3</v>
      </c>
    </row>
    <row r="59" spans="1:6" x14ac:dyDescent="0.2">
      <c r="A59" s="25" t="s">
        <v>51</v>
      </c>
      <c r="B59" s="14">
        <v>2</v>
      </c>
      <c r="C59" s="29">
        <v>4</v>
      </c>
      <c r="D59" s="1">
        <v>6</v>
      </c>
      <c r="E59" s="33">
        <v>7</v>
      </c>
      <c r="F59" s="19">
        <f t="shared" si="0"/>
        <v>4.75</v>
      </c>
    </row>
    <row r="60" spans="1:6" ht="16" thickBot="1" x14ac:dyDescent="0.25">
      <c r="A60" s="25" t="s">
        <v>52</v>
      </c>
      <c r="B60" s="15">
        <v>3</v>
      </c>
      <c r="C60" s="30">
        <v>5</v>
      </c>
      <c r="D60" s="8">
        <v>1</v>
      </c>
      <c r="E60" s="34">
        <v>4</v>
      </c>
      <c r="F60" s="20">
        <f t="shared" si="0"/>
        <v>3.25</v>
      </c>
    </row>
  </sheetData>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T189"/>
  <sheetViews>
    <sheetView workbookViewId="0">
      <selection activeCell="A17" sqref="A17"/>
    </sheetView>
  </sheetViews>
  <sheetFormatPr baseColWidth="10" defaultRowHeight="15" x14ac:dyDescent="0.2"/>
  <cols>
    <col min="1" max="1" width="48.5" bestFit="1" customWidth="1"/>
    <col min="2" max="2" width="13.6640625" customWidth="1"/>
    <col min="3" max="3" width="11.83203125" customWidth="1"/>
    <col min="4" max="4" width="13.1640625" customWidth="1"/>
    <col min="6" max="6" width="10.5" bestFit="1" customWidth="1"/>
    <col min="7" max="7" width="11.5" customWidth="1"/>
    <col min="8" max="8" width="10.5" bestFit="1" customWidth="1"/>
    <col min="9" max="9" width="12" customWidth="1"/>
    <col min="10" max="10" width="10.5" bestFit="1" customWidth="1"/>
    <col min="14" max="20" width="10.83203125" style="49"/>
  </cols>
  <sheetData>
    <row r="8" spans="1:20" ht="16" thickBot="1" x14ac:dyDescent="0.25"/>
    <row r="9" spans="1:20" s="4" customFormat="1" ht="21" x14ac:dyDescent="0.25">
      <c r="A9" s="43" t="s">
        <v>22</v>
      </c>
      <c r="B9" s="44"/>
      <c r="C9" s="45"/>
      <c r="D9" s="45"/>
      <c r="E9" s="45"/>
      <c r="F9" s="46"/>
      <c r="N9" s="50"/>
      <c r="O9" s="50"/>
      <c r="P9" s="50"/>
      <c r="Q9" s="50"/>
      <c r="R9" s="50"/>
      <c r="S9" s="50"/>
      <c r="T9" s="50"/>
    </row>
    <row r="10" spans="1:20" ht="37.5" customHeight="1" x14ac:dyDescent="0.2">
      <c r="A10" s="35" t="s">
        <v>20</v>
      </c>
      <c r="B10" s="36" t="s">
        <v>53</v>
      </c>
      <c r="C10" s="36" t="s">
        <v>54</v>
      </c>
      <c r="D10" s="37" t="s">
        <v>57</v>
      </c>
      <c r="E10" s="36" t="s">
        <v>55</v>
      </c>
      <c r="F10" s="38" t="s">
        <v>56</v>
      </c>
    </row>
    <row r="11" spans="1:20" s="2" customFormat="1" ht="15" customHeight="1" x14ac:dyDescent="0.2">
      <c r="A11" s="3" t="s">
        <v>82</v>
      </c>
      <c r="B11" s="6">
        <f>MEDIAN('Intentionen-Daten'!$B$11:$B$60)</f>
        <v>3</v>
      </c>
      <c r="C11" s="6">
        <f>AVERAGE('Intentionen-Daten'!B11:B60)</f>
        <v>3.62</v>
      </c>
      <c r="D11" s="6">
        <f>STDEV('Intentionen-Daten'!B11:B60)</f>
        <v>2.0393076055867789</v>
      </c>
      <c r="E11" s="6">
        <f>MIN('Intentionen-Daten'!B11:B60)</f>
        <v>1</v>
      </c>
      <c r="F11" s="7">
        <f>MAX('Intentionen-Daten'!B11:B60)</f>
        <v>7</v>
      </c>
      <c r="N11" s="51"/>
      <c r="O11" s="51"/>
      <c r="P11" s="51"/>
      <c r="Q11" s="51"/>
      <c r="R11" s="51"/>
      <c r="S11" s="51"/>
      <c r="T11" s="51"/>
    </row>
    <row r="12" spans="1:20" s="2" customFormat="1" ht="15" customHeight="1" x14ac:dyDescent="0.2">
      <c r="A12" s="39" t="s">
        <v>83</v>
      </c>
      <c r="B12" s="40">
        <f>MEDIAN('Intentionen-Daten'!$C$11:$C$60)</f>
        <v>5</v>
      </c>
      <c r="C12" s="40">
        <f>AVERAGE('Intentionen-Daten'!C11:C60)</f>
        <v>4.42</v>
      </c>
      <c r="D12" s="40">
        <f>STDEV('Intentionen-Daten'!C11:C60)</f>
        <v>1.8853895824340972</v>
      </c>
      <c r="E12" s="40">
        <f>MIN('Intentionen-Daten'!C11:C60)</f>
        <v>1</v>
      </c>
      <c r="F12" s="41">
        <f>MAX('Intentionen-Daten'!C11:C60)</f>
        <v>7</v>
      </c>
      <c r="N12" s="51"/>
      <c r="O12" s="51"/>
      <c r="P12" s="51"/>
      <c r="Q12" s="51"/>
      <c r="R12" s="51"/>
      <c r="S12" s="51"/>
      <c r="T12" s="51"/>
    </row>
    <row r="13" spans="1:20" s="2" customFormat="1" ht="15" customHeight="1" x14ac:dyDescent="0.2">
      <c r="A13" s="56" t="s">
        <v>84</v>
      </c>
      <c r="B13" s="6">
        <f>MEDIAN('Intentionen-Daten'!$D$11:$D$60)</f>
        <v>4</v>
      </c>
      <c r="C13" s="6">
        <f>AVERAGE('Intentionen-Daten'!D11:D60)</f>
        <v>3.76</v>
      </c>
      <c r="D13" s="6">
        <f>STDEV('Intentionen-Daten'!D11:D60)</f>
        <v>1.9541687517213251</v>
      </c>
      <c r="E13" s="6">
        <f>MIN('Intentionen-Daten'!D11:D60)</f>
        <v>1</v>
      </c>
      <c r="F13" s="7">
        <f>MAX('Intentionen-Daten'!D11:D60)</f>
        <v>7</v>
      </c>
      <c r="N13" s="51"/>
      <c r="O13" s="51"/>
      <c r="P13" s="51"/>
      <c r="Q13" s="51"/>
      <c r="R13" s="51"/>
      <c r="S13" s="51"/>
      <c r="T13" s="51"/>
    </row>
    <row r="14" spans="1:20" s="2" customFormat="1" ht="15" customHeight="1" x14ac:dyDescent="0.2">
      <c r="A14" s="57" t="s">
        <v>85</v>
      </c>
      <c r="B14" s="40">
        <f>MEDIAN('Intentionen-Daten'!$E$11:$E$60)</f>
        <v>4</v>
      </c>
      <c r="C14" s="40">
        <f>AVERAGE('Intentionen-Daten'!E11:E60)</f>
        <v>3.86</v>
      </c>
      <c r="D14" s="40">
        <f>STDEV('Intentionen-Daten'!E11:E60)</f>
        <v>1.906059082108893</v>
      </c>
      <c r="E14" s="40">
        <f>MIN('Intentionen-Daten'!E11:E60)</f>
        <v>1</v>
      </c>
      <c r="F14" s="41">
        <f>MAX('Intentionen-Daten'!E11:E60)</f>
        <v>7</v>
      </c>
      <c r="N14" s="51"/>
      <c r="O14" s="51"/>
      <c r="P14" s="51"/>
      <c r="Q14" s="51"/>
      <c r="R14" s="51"/>
      <c r="S14" s="51"/>
      <c r="T14" s="51"/>
    </row>
    <row r="15" spans="1:20" x14ac:dyDescent="0.2">
      <c r="A15" s="5" t="s">
        <v>60</v>
      </c>
      <c r="B15" s="6">
        <f>MEDIAN('Intentionen-Daten'!$F$11:$F$60)</f>
        <v>4</v>
      </c>
      <c r="C15" s="6">
        <f>AVERAGE('Intentionen-Daten'!F11:F60)</f>
        <v>3.915</v>
      </c>
      <c r="D15" s="6">
        <f>STDEV('Intentionen-Daten'!F11:F60)</f>
        <v>0.88584388452768648</v>
      </c>
      <c r="E15" s="6">
        <f>MIN('Intentionen-Daten'!F11:F60)</f>
        <v>1.75</v>
      </c>
      <c r="F15" s="7">
        <f>MAX('Intentionen-Daten'!F11:F60)</f>
        <v>6</v>
      </c>
    </row>
    <row r="16" spans="1:20" ht="16" thickBot="1" x14ac:dyDescent="0.25">
      <c r="A16" s="47"/>
      <c r="B16" s="42"/>
      <c r="C16" s="42"/>
      <c r="D16" s="42"/>
      <c r="E16" s="42"/>
      <c r="F16" s="48"/>
    </row>
    <row r="174" spans="2:8" x14ac:dyDescent="0.2">
      <c r="B174" s="49"/>
      <c r="C174" s="49"/>
      <c r="D174" s="49"/>
      <c r="E174" s="49"/>
      <c r="F174" s="49"/>
      <c r="G174" s="49"/>
      <c r="H174" s="49"/>
    </row>
    <row r="175" spans="2:8" x14ac:dyDescent="0.2">
      <c r="B175" s="49" t="s">
        <v>61</v>
      </c>
      <c r="C175" s="49"/>
      <c r="D175" s="49"/>
      <c r="E175" s="49"/>
      <c r="F175" s="52" t="s">
        <v>65</v>
      </c>
      <c r="G175" s="53">
        <f>$C$15</f>
        <v>3.915</v>
      </c>
      <c r="H175" s="53">
        <f>$D$15</f>
        <v>0.88584388452768648</v>
      </c>
    </row>
    <row r="176" spans="2:8" x14ac:dyDescent="0.2">
      <c r="B176" s="49" t="s">
        <v>62</v>
      </c>
      <c r="C176" s="49"/>
      <c r="D176" s="49"/>
      <c r="E176" s="49"/>
      <c r="F176" s="52" t="s">
        <v>65</v>
      </c>
      <c r="G176" s="53">
        <f t="shared" ref="G176:G178" si="0">$C$15</f>
        <v>3.915</v>
      </c>
      <c r="H176" s="53">
        <f t="shared" ref="H176:H178" si="1">$D$15</f>
        <v>0.88584388452768648</v>
      </c>
    </row>
    <row r="177" spans="2:8" x14ac:dyDescent="0.2">
      <c r="B177" s="49" t="s">
        <v>63</v>
      </c>
      <c r="C177" s="49"/>
      <c r="D177" s="49"/>
      <c r="E177" s="49"/>
      <c r="F177" s="52" t="s">
        <v>65</v>
      </c>
      <c r="G177" s="53">
        <f t="shared" si="0"/>
        <v>3.915</v>
      </c>
      <c r="H177" s="53">
        <f t="shared" si="1"/>
        <v>0.88584388452768648</v>
      </c>
    </row>
    <row r="178" spans="2:8" x14ac:dyDescent="0.2">
      <c r="B178" s="49" t="s">
        <v>64</v>
      </c>
      <c r="C178" s="49"/>
      <c r="D178" s="49"/>
      <c r="E178" s="49"/>
      <c r="F178" s="52" t="s">
        <v>65</v>
      </c>
      <c r="G178" s="53">
        <f t="shared" si="0"/>
        <v>3.915</v>
      </c>
      <c r="H178" s="53">
        <f t="shared" si="1"/>
        <v>0.88584388452768648</v>
      </c>
    </row>
    <row r="179" spans="2:8" x14ac:dyDescent="0.2">
      <c r="B179" s="49" t="s">
        <v>58</v>
      </c>
      <c r="C179" s="49"/>
      <c r="D179" s="49"/>
      <c r="E179" s="49"/>
      <c r="F179" s="49"/>
      <c r="G179" s="49"/>
      <c r="H179" s="49"/>
    </row>
    <row r="180" spans="2:8" x14ac:dyDescent="0.2">
      <c r="B180" s="49"/>
      <c r="C180" s="49"/>
      <c r="D180" s="49"/>
      <c r="E180" s="49"/>
      <c r="F180" s="49"/>
      <c r="G180" s="49"/>
      <c r="H180" s="49"/>
    </row>
    <row r="181" spans="2:8" x14ac:dyDescent="0.2">
      <c r="B181" s="49"/>
      <c r="C181" s="49"/>
      <c r="D181" s="49"/>
      <c r="E181" s="49"/>
      <c r="F181" s="49"/>
      <c r="G181" s="49"/>
      <c r="H181" s="49"/>
    </row>
    <row r="182" spans="2:8" x14ac:dyDescent="0.2">
      <c r="B182" s="49"/>
      <c r="C182" s="49"/>
      <c r="D182" s="49"/>
      <c r="E182" s="49"/>
      <c r="F182" s="49"/>
      <c r="G182" s="49"/>
      <c r="H182" s="49"/>
    </row>
    <row r="183" spans="2:8" x14ac:dyDescent="0.2">
      <c r="B183" s="49"/>
      <c r="C183" s="49"/>
      <c r="D183" s="49"/>
      <c r="E183" s="49"/>
      <c r="F183" s="49"/>
      <c r="G183" s="49"/>
      <c r="H183" s="49"/>
    </row>
    <row r="184" spans="2:8" x14ac:dyDescent="0.2">
      <c r="B184" s="49"/>
      <c r="C184" s="49"/>
      <c r="D184" s="49"/>
      <c r="E184" s="49"/>
      <c r="F184" s="49"/>
      <c r="G184" s="49"/>
      <c r="H184" s="49"/>
    </row>
    <row r="185" spans="2:8" x14ac:dyDescent="0.2">
      <c r="B185" s="49"/>
      <c r="C185" s="49"/>
      <c r="D185" s="49"/>
      <c r="E185" s="49"/>
      <c r="F185" s="49"/>
      <c r="G185" s="49"/>
      <c r="H185" s="49"/>
    </row>
    <row r="186" spans="2:8" x14ac:dyDescent="0.2">
      <c r="B186" s="49"/>
      <c r="C186" s="49"/>
      <c r="D186" s="49"/>
      <c r="E186" s="49"/>
      <c r="F186" s="49"/>
      <c r="G186" s="49"/>
      <c r="H186" s="49"/>
    </row>
    <row r="187" spans="2:8" x14ac:dyDescent="0.2">
      <c r="B187" s="49"/>
      <c r="C187" s="49"/>
      <c r="D187" s="49"/>
      <c r="E187" s="49"/>
      <c r="F187" s="49"/>
      <c r="G187" s="49"/>
      <c r="H187" s="49"/>
    </row>
    <row r="188" spans="2:8" x14ac:dyDescent="0.2">
      <c r="B188" s="49"/>
      <c r="C188" s="49"/>
      <c r="D188" s="49"/>
      <c r="E188" s="49"/>
      <c r="F188" s="49"/>
      <c r="G188" s="49"/>
      <c r="H188" s="49"/>
    </row>
    <row r="189" spans="2:8" x14ac:dyDescent="0.2">
      <c r="B189" s="49"/>
      <c r="C189" s="49"/>
      <c r="D189" s="49"/>
      <c r="E189" s="49"/>
      <c r="F189" s="49"/>
      <c r="G189" s="49"/>
      <c r="H189" s="49"/>
    </row>
  </sheetData>
  <pageMargins left="0.7" right="0.7" top="0.78740157499999996" bottom="0.78740157499999996"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3</vt:i4>
      </vt:variant>
    </vt:vector>
  </HeadingPairs>
  <TitlesOfParts>
    <vt:vector size="3" baseType="lpstr">
      <vt:lpstr>Informationen</vt:lpstr>
      <vt:lpstr>Intentionen-Daten</vt:lpstr>
      <vt:lpstr>Intentionen-Auswertung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2017-07-30T14:00:47Z</dcterms:modified>
  <cp:category/>
</cp:coreProperties>
</file>