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MCS-Daten" sheetId="6" r:id="rId2"/>
    <sheet name="MCS-Auswertung" sheetId="8" r:id="rId3"/>
    <sheet name="MCS-Ergebnisdarstellung" sheetId="9" r:id="rId4"/>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4" i="8" l="1"/>
  <c r="E41"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2" i="6"/>
  <c r="E43" i="6"/>
  <c r="E44" i="6"/>
  <c r="E45" i="6"/>
  <c r="E46" i="6"/>
  <c r="E47" i="6"/>
  <c r="E48" i="6"/>
  <c r="E49" i="6"/>
  <c r="E50" i="6"/>
  <c r="E51" i="6"/>
  <c r="E52" i="6"/>
  <c r="E53" i="6"/>
  <c r="E54" i="6"/>
  <c r="E55" i="6"/>
  <c r="E56" i="6"/>
  <c r="E57" i="6"/>
  <c r="E58" i="6"/>
  <c r="E59" i="6"/>
  <c r="E60" i="6"/>
  <c r="C14" i="8"/>
  <c r="I176" i="8"/>
  <c r="I177" i="8"/>
  <c r="I178" i="8"/>
  <c r="D14" i="8"/>
  <c r="H176" i="8"/>
  <c r="H177" i="8"/>
  <c r="H178" i="8"/>
  <c r="I175" i="8"/>
  <c r="H175" i="8"/>
  <c r="D12" i="8"/>
  <c r="E12" i="8"/>
  <c r="D13" i="8"/>
  <c r="E13" i="8"/>
  <c r="G14" i="8"/>
  <c r="G13" i="8"/>
  <c r="G12" i="8"/>
  <c r="F14" i="8"/>
  <c r="F13" i="8"/>
  <c r="F12" i="8"/>
  <c r="G11" i="8"/>
  <c r="F11" i="8"/>
  <c r="E11" i="8"/>
  <c r="D11" i="8"/>
  <c r="C13" i="8"/>
  <c r="C12" i="8"/>
  <c r="C11" i="8"/>
</calcChain>
</file>

<file path=xl/sharedStrings.xml><?xml version="1.0" encoding="utf-8"?>
<sst xmlns="http://schemas.openxmlformats.org/spreadsheetml/2006/main" count="96" uniqueCount="85">
  <si>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</si>
  <si>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</si>
  <si>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</si>
  <si>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</si>
  <si>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</si>
  <si>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</si>
  <si>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</si>
  <si>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</si>
  <si>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</si>
  <si>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</si>
  <si>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</si>
  <si>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</si>
  <si>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</si>
  <si>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</si>
  <si>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</si>
  <si>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</si>
  <si>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</si>
  <si>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</si>
  <si>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</si>
  <si>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</si>
  <si>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</si>
  <si>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</si>
  <si>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Auswertung</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</si>
  <si>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</si>
  <si>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</si>
  <si>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</si>
  <si>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</si>
  <si>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</si>
  <si>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</si>
  <si>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</si>
  <si>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</si>
  <si>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</si>
  <si>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</si>
  <si>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</si>
  <si>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</si>
  <si>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</si>
  <si>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</si>
  <si>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</si>
  <si>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</si>
  <si>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</si>
  <si>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</si>
  <si>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</si>
  <si>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</si>
  <si>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</si>
  <si>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</si>
  <si>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</si>
  <si>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</si>
  <si>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</si>
  <si>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</si>
  <si>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</si>
  <si>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</si>
  <si>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</si>
  <si>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</si>
  <si>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</si>
  <si>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</si>
  <si>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</si>
  <si>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</si>
  <si>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</si>
  <si>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Gesamtwert</t>
  </si>
  <si>
    <t>(wird automatisch berechnet)</t>
  </si>
  <si>
    <t>Eigener Gesamtwert</t>
  </si>
  <si>
    <t>Information</t>
  </si>
  <si>
    <t>Portale</t>
  </si>
  <si>
    <t>Weblogs und Social Sharing</t>
  </si>
  <si>
    <t>Eigener Gesamtwert im Vergleich</t>
  </si>
  <si>
    <t>Kurzbeschreibung</t>
  </si>
  <si>
    <t>Items</t>
  </si>
  <si>
    <t>Format Antwortanker</t>
  </si>
  <si>
    <t>Auswertungsanweisung</t>
  </si>
  <si>
    <t>Autoren</t>
  </si>
  <si>
    <t>Zitation:</t>
  </si>
  <si>
    <t>Message Credibility Scale</t>
  </si>
  <si>
    <t>Alyssa Appelman &amp; S. Shyam Sundar</t>
  </si>
  <si>
    <t>Die Glaubwürdigkeit von Websites ist ein zentrales Konstrukt des Website-Inhalts und dementsprechend Teil vieler Fragebögen zur Website-Evaluation. Es finden sich verschiedene Ansätze sowohl verschiedene Facetten des Konstrukts als auch die allgemeine Glaubwürdigkeit zu erfassen (siehe bspw. Appelman &amp; Sundar, 2016; Metzger &amp; Flanigan, 2013). Das Ziel von Appelman und Sundar (2016) war eine kurze Skala zur Bewertung der Glaubwürdigkeit von Nachrichten zu entwickeln und zu validieren. Die Autoren grenzen dabei die Glaubwürdigkeit einer Nachricht von der Glaubwürdigkeit eines Mediums oder eines Sprechers ab und fokussieren auf den Inhalt der Kommunikation. Basierend auf einer Literaturanalyse und einer Vorstudie mit zwei Fokusgruppen stellten sie 31 Adjektive zusammen und teilten diese nach formativen und reflektiven Indikatoren auf. In einer Studie mit N=322 Personen reduzierten die Autoren diese Adjektive auf 10 bzw. 3, wobei letztere die 3-Item „Message Credibility Scale“ bilden. Eine Übersetzung dieser Skala ins Deutsche wurde im Jahr 2017 von Thielsch und Hirschfeld (under review) vorgenommen.</t>
  </si>
  <si>
    <t>glaubhaft</t>
  </si>
  <si>
    <t>akkurat</t>
  </si>
  <si>
    <t>authentisch</t>
  </si>
  <si>
    <t xml:space="preserve">Die Items werden mit einer 7-stufigen Likert-Skala (die Extrempunkte sind dabei kodiert mit 1 „beschreibt sehr schlecht“ und 7 „beschreibt sehr gut“) mit der Instruktion „Wie gut beschreiben die folgenden Adjektive den Inhalt den Sie gerade gelesen haben“ dargeboten. </t>
  </si>
  <si>
    <t>Es wird ein Mittelwert gebildet: Die einzelnen Angaben auf den Items werden dazu summiert und anschließend durch drei dividiert. Dieser Mittelwert beschreibt die Glaubwürdigkeit des Inhalts einer Nachricht.</t>
  </si>
  <si>
    <t>MCS1</t>
  </si>
  <si>
    <t>MCS2</t>
  </si>
  <si>
    <t>MCS3</t>
  </si>
  <si>
    <r>
      <t xml:space="preserve">Appelman, A., &amp; Sundar, S. S. (2016). Measuring Message Credibility: Construction and Validation of an Exclusive Scale. </t>
    </r>
    <r>
      <rPr>
        <i/>
        <sz val="12"/>
        <color theme="1"/>
        <rFont val="Calibri"/>
        <family val="2"/>
        <scheme val="minor"/>
      </rPr>
      <t>Journalism &amp; Mass Communication Quarterly, 93</t>
    </r>
    <r>
      <rPr>
        <sz val="12"/>
        <color theme="1"/>
        <rFont val="Calibri"/>
        <family val="2"/>
        <scheme val="minor"/>
      </rPr>
      <t>(1), 59–79. http://doi.org/10.1177/1077699015606057</t>
    </r>
    <r>
      <rPr>
        <sz val="12"/>
        <color theme="1"/>
        <rFont val="Calibri"/>
        <family val="2"/>
        <scheme val="minor"/>
      </rPr>
      <t/>
    </r>
  </si>
  <si>
    <t>Allgemeiner Vergleichswert (nach Thielsch &amp; Hirschfeld, under review)</t>
  </si>
  <si>
    <t>Ermittelter MCS-Gesamtwert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</si>
</sst>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0"/>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
      <sz val="11"/>
      <color theme="0"/>
      <name val="Calibri"/>
      <family val="2"/>
      <scheme val="minor"/>
    </font>
    <font>
      <i/>
      <sz val="12"/>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s>
  <borders count="2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medium">
        <color auto="1"/>
      </left>
      <right style="thin">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bottom style="thin">
        <color auto="1"/>
      </bottom>
      <diagonal/>
    </border>
    <border>
      <left style="medium">
        <color auto="1"/>
      </left>
      <right style="medium">
        <color auto="1"/>
      </right>
      <top/>
      <bottom style="thin">
        <color auto="1"/>
      </bottom>
      <diagonal/>
    </border>
  </borders>
  <cellStyleXfs count="27">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55">
    <xf numFmtId="0" fontId="0" fillId="0" borderId="0" xfId="0"/>
    <xf numFmtId="0" fontId="0" fillId="0" borderId="2" xfId="0" applyBorder="1"/>
    <xf numFmtId="0" fontId="0" fillId="0" borderId="0" xfId="0" applyFill="1"/>
    <xf numFmtId="0" fontId="7" fillId="0" borderId="5" xfId="0" applyFont="1" applyFill="1" applyBorder="1" applyAlignment="1">
      <alignment vertical="center" wrapText="1"/>
    </xf>
    <xf numFmtId="0" fontId="0" fillId="0" borderId="0" xfId="0" applyFill="1" applyBorder="1"/>
    <xf numFmtId="164" fontId="0" fillId="0" borderId="2" xfId="0" applyNumberFormat="1" applyFill="1" applyBorder="1"/>
    <xf numFmtId="164" fontId="0" fillId="0" borderId="6" xfId="0" applyNumberFormat="1" applyFill="1" applyBorder="1"/>
    <xf numFmtId="0" fontId="0" fillId="0" borderId="20" xfId="0" applyBorder="1"/>
    <xf numFmtId="0" fontId="8" fillId="0" borderId="2" xfId="0" applyFont="1" applyFill="1" applyBorder="1" applyAlignment="1">
      <alignment vertical="center" wrapText="1"/>
    </xf>
    <xf numFmtId="0" fontId="11" fillId="2" borderId="0" xfId="0" applyFont="1" applyFill="1" applyAlignment="1">
      <alignment vertical="center"/>
    </xf>
    <xf numFmtId="0" fontId="5" fillId="2" borderId="0" xfId="0" applyFont="1" applyFill="1" applyAlignment="1">
      <alignment wrapText="1"/>
    </xf>
    <xf numFmtId="0" fontId="10" fillId="2" borderId="0" xfId="0" applyFont="1" applyFill="1" applyAlignment="1">
      <alignment wrapText="1"/>
    </xf>
    <xf numFmtId="0" fontId="8" fillId="0" borderId="21" xfId="0" applyFont="1" applyFill="1" applyBorder="1" applyAlignment="1">
      <alignment vertical="center" wrapText="1"/>
    </xf>
    <xf numFmtId="0" fontId="0" fillId="0" borderId="21" xfId="0" applyBorder="1"/>
    <xf numFmtId="0" fontId="0" fillId="0" borderId="22" xfId="0" applyBorder="1"/>
    <xf numFmtId="0" fontId="0" fillId="0" borderId="4" xfId="0" applyFill="1" applyBorder="1"/>
    <xf numFmtId="0" fontId="7" fillId="0" borderId="23" xfId="0" applyFont="1" applyFill="1" applyBorder="1"/>
    <xf numFmtId="0" fontId="7" fillId="0" borderId="24" xfId="0" applyFont="1" applyFill="1" applyBorder="1"/>
    <xf numFmtId="0" fontId="7" fillId="3" borderId="19" xfId="0" applyFont="1" applyFill="1" applyBorder="1"/>
    <xf numFmtId="0" fontId="7" fillId="3" borderId="16" xfId="0" applyFont="1" applyFill="1" applyBorder="1" applyAlignment="1">
      <alignment vertical="center"/>
    </xf>
    <xf numFmtId="0" fontId="7" fillId="3" borderId="1" xfId="0" applyFont="1" applyFill="1" applyBorder="1"/>
    <xf numFmtId="0" fontId="7" fillId="3" borderId="11" xfId="0" applyFont="1" applyFill="1" applyBorder="1"/>
    <xf numFmtId="0" fontId="8" fillId="3" borderId="6" xfId="0" applyFont="1" applyFill="1" applyBorder="1" applyAlignment="1">
      <alignment vertical="center" wrapText="1"/>
    </xf>
    <xf numFmtId="0" fontId="0" fillId="3" borderId="6" xfId="0" applyFill="1" applyBorder="1"/>
    <xf numFmtId="0" fontId="0" fillId="3" borderId="17" xfId="0" applyFill="1" applyBorder="1"/>
    <xf numFmtId="0" fontId="0" fillId="3" borderId="18" xfId="0" applyFill="1" applyBorder="1"/>
    <xf numFmtId="0" fontId="7" fillId="3" borderId="10"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11" xfId="0" applyFont="1" applyFill="1" applyBorder="1" applyAlignment="1">
      <alignment horizontal="center" vertical="center"/>
    </xf>
    <xf numFmtId="0" fontId="7" fillId="3" borderId="5" xfId="0" applyFont="1" applyFill="1" applyBorder="1" applyAlignment="1">
      <alignment vertical="center" wrapText="1"/>
    </xf>
    <xf numFmtId="164" fontId="0" fillId="3" borderId="2" xfId="0" applyNumberFormat="1" applyFill="1" applyBorder="1"/>
    <xf numFmtId="164" fontId="0" fillId="3" borderId="6" xfId="0" applyNumberFormat="1" applyFill="1" applyBorder="1"/>
    <xf numFmtId="0" fontId="0" fillId="4" borderId="4" xfId="0" applyFill="1" applyBorder="1"/>
    <xf numFmtId="0" fontId="9" fillId="4" borderId="12" xfId="0" applyFont="1" applyFill="1" applyBorder="1"/>
    <xf numFmtId="0" fontId="0" fillId="4" borderId="15" xfId="0" applyFill="1" applyBorder="1"/>
    <xf numFmtId="0" fontId="0" fillId="4" borderId="13" xfId="0" applyFill="1" applyBorder="1"/>
    <xf numFmtId="0" fontId="0" fillId="4" borderId="14" xfId="0" applyFill="1" applyBorder="1"/>
    <xf numFmtId="0" fontId="0" fillId="4" borderId="8" xfId="0" applyFill="1" applyBorder="1"/>
    <xf numFmtId="0" fontId="0" fillId="4" borderId="9" xfId="0" applyFill="1" applyBorder="1"/>
    <xf numFmtId="0" fontId="14" fillId="0" borderId="0" xfId="0" applyFont="1"/>
    <xf numFmtId="0" fontId="14" fillId="0" borderId="0" xfId="0" applyFont="1" applyFill="1" applyBorder="1"/>
    <xf numFmtId="0" fontId="14" fillId="0" borderId="0" xfId="0" applyFont="1" applyFill="1"/>
    <xf numFmtId="0" fontId="6" fillId="0" borderId="0" xfId="0" applyFont="1" applyBorder="1"/>
    <xf numFmtId="164" fontId="14" fillId="0" borderId="0" xfId="0" applyNumberFormat="1" applyFont="1" applyBorder="1"/>
    <xf numFmtId="0" fontId="4" fillId="2" borderId="0" xfId="0" applyFont="1" applyFill="1" applyAlignment="1">
      <alignment wrapText="1"/>
    </xf>
    <xf numFmtId="0" fontId="7" fillId="0" borderId="5" xfId="0" applyFont="1" applyFill="1" applyBorder="1" applyAlignment="1">
      <alignment vertical="center"/>
    </xf>
    <xf numFmtId="0" fontId="7" fillId="3" borderId="7" xfId="0" applyFont="1" applyFill="1" applyBorder="1" applyAlignment="1">
      <alignment vertical="center"/>
    </xf>
    <xf numFmtId="0" fontId="3" fillId="2" borderId="0" xfId="0" applyFont="1" applyFill="1" applyAlignment="1">
      <alignment wrapText="1"/>
    </xf>
    <xf numFmtId="0" fontId="7" fillId="3" borderId="24" xfId="0" applyFont="1" applyFill="1" applyBorder="1" applyAlignment="1">
      <alignment vertical="center"/>
    </xf>
    <xf numFmtId="0" fontId="8" fillId="3" borderId="24" xfId="0" applyNumberFormat="1" applyFont="1" applyFill="1" applyBorder="1" applyAlignment="1">
      <alignment horizontal="center" vertical="center" wrapText="1"/>
    </xf>
    <xf numFmtId="164" fontId="0" fillId="3" borderId="21" xfId="0" applyNumberFormat="1" applyFill="1" applyBorder="1"/>
    <xf numFmtId="164" fontId="0" fillId="3" borderId="22" xfId="0" applyNumberFormat="1" applyFill="1" applyBorder="1"/>
    <xf numFmtId="0" fontId="2" fillId="2" borderId="0" xfId="0" applyFont="1" applyFill="1" applyAlignment="1">
      <alignment wrapText="1"/>
    </xf>
    <xf numFmtId="0" fontId="7" fillId="0" borderId="7" xfId="0" applyFont="1" applyFill="1" applyBorder="1" applyAlignment="1">
      <alignment vertical="center" wrapText="1"/>
    </xf>
  </cellXfs>
  <cellStyles count="27">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baseline="0">
                <a:effectLst/>
              </a:rPr>
              <a:t>MCS Ergebnisse</a:t>
            </a:r>
            <a:endParaRPr lang="de-DE">
              <a:effectLst/>
            </a:endParaRPr>
          </a:p>
        </c:rich>
      </c:tx>
      <c:layout/>
      <c:overlay val="0"/>
    </c:title>
    <c:autoTitleDeleted val="0"/>
    <c:plotArea>
      <c:layout/>
      <c:barChart>
        <c:barDir val="col"/>
        <c:grouping val="clustered"/>
        <c:varyColors val="0"/>
        <c:ser>
          <c:idx val="0"/>
          <c:order val="0"/>
          <c:tx>
            <c:v>Eigener Wert</c:v>
          </c:tx>
          <c:spPr>
            <a:solidFill>
              <a:schemeClr val="tx2">
                <a:lumMod val="40000"/>
                <a:lumOff val="60000"/>
              </a:schemeClr>
            </a:solidFill>
            <a:ln>
              <a:solidFill>
                <a:schemeClr val="tx2">
                  <a:lumMod val="40000"/>
                  <a:lumOff val="60000"/>
                </a:schemeClr>
              </a:solidFill>
            </a:ln>
          </c:spPr>
          <c:invertIfNegative val="0"/>
          <c:errBars>
            <c:errBarType val="both"/>
            <c:errValType val="cust"/>
            <c:noEndCap val="0"/>
            <c:plus>
              <c:numRef>
                <c:f>'MCS-Auswertung'!$E$14</c:f>
                <c:numCache>
                  <c:formatCode>General</c:formatCode>
                  <c:ptCount val="1"/>
                  <c:pt idx="0">
                    <c:v>1.005652956282992</c:v>
                  </c:pt>
                </c:numCache>
              </c:numRef>
            </c:plus>
            <c:minus>
              <c:numRef>
                <c:f>'MCS-Auswertung'!$E$14</c:f>
                <c:numCache>
                  <c:formatCode>General</c:formatCode>
                  <c:ptCount val="1"/>
                  <c:pt idx="0">
                    <c:v>1.005652956282992</c:v>
                  </c:pt>
                </c:numCache>
              </c:numRef>
            </c:minus>
          </c:errBars>
          <c:cat>
            <c:strRef>
              <c:f>'MCS-Auswertung'!$B$14</c:f>
              <c:strCache>
                <c:ptCount val="1"/>
                <c:pt idx="0">
                  <c:v>Ermittelter MCS-Gesamtwert</c:v>
                </c:pt>
              </c:strCache>
            </c:strRef>
          </c:cat>
          <c:val>
            <c:numRef>
              <c:f>'MCS-Auswertung'!$D$14</c:f>
              <c:numCache>
                <c:formatCode>0.0</c:formatCode>
                <c:ptCount val="1"/>
                <c:pt idx="0">
                  <c:v>3.933333333333334</c:v>
                </c:pt>
              </c:numCache>
            </c:numRef>
          </c:val>
        </c:ser>
        <c:ser>
          <c:idx val="1"/>
          <c:order val="1"/>
          <c:tx>
            <c:strRef>
              <c:f>'MCS-Auswertung'!$B$15</c:f>
              <c:strCache>
                <c:ptCount val="1"/>
                <c:pt idx="0">
                  <c:v>Allgemeiner Vergleichswert (nach Thielsch &amp; Hirschfeld, under review)</c:v>
                </c:pt>
              </c:strCache>
            </c:strRef>
          </c:tx>
          <c:invertIfNegative val="0"/>
          <c:errBars>
            <c:errBarType val="both"/>
            <c:errValType val="fixedVal"/>
            <c:noEndCap val="0"/>
            <c:val val="0.95"/>
          </c:errBars>
          <c:cat>
            <c:strRef>
              <c:f>'MCS-Auswertung'!$B$14</c:f>
              <c:strCache>
                <c:ptCount val="1"/>
                <c:pt idx="0">
                  <c:v>Ermittelter MCS-Gesamtwert</c:v>
                </c:pt>
              </c:strCache>
            </c:strRef>
          </c:cat>
          <c:val>
            <c:numRef>
              <c:f>'MCS-Auswertung'!$D$15</c:f>
              <c:numCache>
                <c:formatCode>0.0</c:formatCode>
                <c:ptCount val="1"/>
                <c:pt idx="0">
                  <c:v>4.89</c:v>
                </c:pt>
              </c:numCache>
            </c:numRef>
          </c:val>
        </c:ser>
        <c:dLbls>
          <c:showLegendKey val="0"/>
          <c:showVal val="0"/>
          <c:showCatName val="0"/>
          <c:showSerName val="0"/>
          <c:showPercent val="0"/>
          <c:showBubbleSize val="0"/>
        </c:dLbls>
        <c:gapWidth val="150"/>
        <c:axId val="-222328992"/>
        <c:axId val="-312894816"/>
      </c:barChart>
      <c:catAx>
        <c:axId val="-222328992"/>
        <c:scaling>
          <c:orientation val="minMax"/>
        </c:scaling>
        <c:delete val="0"/>
        <c:axPos val="b"/>
        <c:numFmt formatCode="General" sourceLinked="0"/>
        <c:majorTickMark val="out"/>
        <c:minorTickMark val="none"/>
        <c:tickLblPos val="nextTo"/>
        <c:txPr>
          <a:bodyPr/>
          <a:lstStyle/>
          <a:p>
            <a:pPr>
              <a:defRPr sz="1400"/>
            </a:pPr>
            <a:endParaRPr lang="de-DE"/>
          </a:p>
        </c:txPr>
        <c:crossAx val="-312894816"/>
        <c:crosses val="autoZero"/>
        <c:auto val="1"/>
        <c:lblAlgn val="ctr"/>
        <c:lblOffset val="100"/>
        <c:noMultiLvlLbl val="0"/>
      </c:catAx>
      <c:valAx>
        <c:axId val="-312894816"/>
        <c:scaling>
          <c:orientation val="minMax"/>
          <c:min val="1.0"/>
        </c:scaling>
        <c:delete val="0"/>
        <c:axPos val="l"/>
        <c:majorGridlines/>
        <c:numFmt formatCode="0.0" sourceLinked="1"/>
        <c:majorTickMark val="out"/>
        <c:minorTickMark val="none"/>
        <c:tickLblPos val="nextTo"/>
        <c:txPr>
          <a:bodyPr/>
          <a:lstStyle/>
          <a:p>
            <a:pPr>
              <a:defRPr sz="1400"/>
            </a:pPr>
            <a:endParaRPr lang="de-DE"/>
          </a:p>
        </c:txPr>
        <c:crossAx val="-222328992"/>
        <c:crosses val="autoZero"/>
        <c:crossBetween val="between"/>
      </c:valAx>
    </c:plotArea>
    <c:legend>
      <c:legendPos val="b"/>
      <c:layout/>
      <c:overlay val="0"/>
      <c:txPr>
        <a:bodyPr/>
        <a:lstStyle/>
        <a:p>
          <a:pPr>
            <a:defRPr sz="1400"/>
          </a:pPr>
          <a:endParaRPr lang="de-DE"/>
        </a:p>
      </c:txPr>
    </c:legend>
    <c:plotVisOnly val="1"/>
    <c:dispBlanksAs val="gap"/>
    <c:showDLblsOverMax val="0"/>
  </c:chart>
  <c:printSettings>
    <c:headerFooter/>
    <c:pageMargins b="0.787401575" l="0.7" r="0.7" t="0.787401575"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4</xdr:col>
      <xdr:colOff>0</xdr:colOff>
      <xdr:row>7</xdr:row>
      <xdr:rowOff>0</xdr:rowOff>
    </xdr:to>
    <xdr:sp macro="" textlink="">
      <xdr:nvSpPr>
        <xdr:cNvPr id="2" name="Rechteck 1"/>
        <xdr:cNvSpPr/>
      </xdr:nvSpPr>
      <xdr:spPr>
        <a:xfrm>
          <a:off x="126998" y="130175"/>
          <a:ext cx="7854951" cy="1203325"/>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r>
            <a:rPr lang="de-DE" sz="1100" baseline="0">
              <a:solidFill>
                <a:srgbClr val="000000"/>
              </a:solidFill>
              <a:effectLst/>
              <a:latin typeface="+mn-lt"/>
              <a:ea typeface="+mn-ea"/>
              <a:cs typeface="+mn-cs"/>
            </a:rPr>
            <a:t>Ein Wert von "1" entspricht der Aussage "stimme gar nicht zu". Ein Wert von "7" entspricht der Aussage "stimme voll zu".</a:t>
          </a:r>
        </a:p>
        <a:p>
          <a:r>
            <a:rPr lang="de-DE" sz="1100" baseline="0">
              <a:solidFill>
                <a:srgbClr val="000000"/>
              </a:solidFill>
              <a:effectLst/>
              <a:latin typeface="+mn-lt"/>
              <a:ea typeface="+mn-ea"/>
              <a:cs typeface="+mn-cs"/>
            </a:rPr>
            <a:t>Die Werte "2" bis "6" entsprechen Abstufungen in der Einschätzung der User zwischen den zwei Antwortpolen.</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57149</xdr:colOff>
      <xdr:row>0</xdr:row>
      <xdr:rowOff>95249</xdr:rowOff>
    </xdr:from>
    <xdr:to>
      <xdr:col>6</xdr:col>
      <xdr:colOff>666749</xdr:colOff>
      <xdr:row>6</xdr:row>
      <xdr:rowOff>180975</xdr:rowOff>
    </xdr:to>
    <xdr:sp macro="" textlink="">
      <xdr:nvSpPr>
        <xdr:cNvPr id="2" name="Rechteck 1"/>
        <xdr:cNvSpPr/>
      </xdr:nvSpPr>
      <xdr:spPr>
        <a:xfrm>
          <a:off x="57149" y="95249"/>
          <a:ext cx="7153275" cy="1228726"/>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 Dimension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Zeilen in "Intentionen-Daten" entfernt werden, da sonst nicht alle Werte berechnet werden können. Bei mehr als 50 Usern bitte entsprechend die Zellformate in diesem Tabellenblatt anpassen.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184149</xdr:colOff>
      <xdr:row>1</xdr:row>
      <xdr:rowOff>20636</xdr:rowOff>
    </xdr:from>
    <xdr:to>
      <xdr:col>9</xdr:col>
      <xdr:colOff>714374</xdr:colOff>
      <xdr:row>44</xdr:row>
      <xdr:rowOff>12700</xdr:rowOff>
    </xdr:to>
    <xdr:graphicFrame macro="">
      <xdr:nvGraphicFramePr>
        <xdr:cNvPr id="4" name="Diagramm 3" title="Vergleich der eigenen Website mit branchenübergreifendem Benchmarkwe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workbookViewId="0"/>
  </sheetViews>
  <sheetFormatPr baseColWidth="10" defaultRowHeight="15" x14ac:dyDescent="0.2"/>
  <cols>
    <col min="1" max="1" width="184" customWidth="1"/>
  </cols>
  <sheetData>
    <row r="1" spans="1:1" ht="31" x14ac:dyDescent="0.2">
      <c r="A1" s="9" t="s">
        <v>71</v>
      </c>
    </row>
    <row r="2" spans="1:1" ht="16" x14ac:dyDescent="0.2">
      <c r="A2" s="10"/>
    </row>
    <row r="3" spans="1:1" ht="16" x14ac:dyDescent="0.2">
      <c r="A3" s="11" t="s">
        <v>69</v>
      </c>
    </row>
    <row r="4" spans="1:1" ht="16" x14ac:dyDescent="0.2">
      <c r="A4" s="10" t="s">
        <v>72</v>
      </c>
    </row>
    <row r="5" spans="1:1" ht="16" x14ac:dyDescent="0.2">
      <c r="A5" s="11"/>
    </row>
    <row r="6" spans="1:1" ht="16" x14ac:dyDescent="0.2">
      <c r="A6" s="11" t="s">
        <v>70</v>
      </c>
    </row>
    <row r="7" spans="1:1" ht="16" x14ac:dyDescent="0.2">
      <c r="A7" s="53" t="s">
        <v>82</v>
      </c>
    </row>
    <row r="8" spans="1:1" ht="16" x14ac:dyDescent="0.2">
      <c r="A8" s="11"/>
    </row>
    <row r="9" spans="1:1" ht="16" x14ac:dyDescent="0.2">
      <c r="A9" s="11" t="s">
        <v>65</v>
      </c>
    </row>
    <row r="10" spans="1:1" ht="96" x14ac:dyDescent="0.2">
      <c r="A10" s="45" t="s">
        <v>73</v>
      </c>
    </row>
    <row r="11" spans="1:1" ht="16" x14ac:dyDescent="0.2">
      <c r="A11" s="11"/>
    </row>
    <row r="12" spans="1:1" ht="16" x14ac:dyDescent="0.2">
      <c r="A12" s="11" t="s">
        <v>66</v>
      </c>
    </row>
    <row r="13" spans="1:1" ht="16" x14ac:dyDescent="0.2">
      <c r="A13" s="48" t="s">
        <v>75</v>
      </c>
    </row>
    <row r="14" spans="1:1" ht="16" x14ac:dyDescent="0.2">
      <c r="A14" s="48" t="s">
        <v>76</v>
      </c>
    </row>
    <row r="15" spans="1:1" ht="16" x14ac:dyDescent="0.2">
      <c r="A15" s="45" t="s">
        <v>74</v>
      </c>
    </row>
    <row r="16" spans="1:1" ht="16" x14ac:dyDescent="0.2">
      <c r="A16" s="11"/>
    </row>
    <row r="17" spans="1:1" ht="16" x14ac:dyDescent="0.2">
      <c r="A17" s="11" t="s">
        <v>67</v>
      </c>
    </row>
    <row r="18" spans="1:1" ht="32" x14ac:dyDescent="0.2">
      <c r="A18" s="45" t="s">
        <v>77</v>
      </c>
    </row>
    <row r="19" spans="1:1" ht="16" x14ac:dyDescent="0.2">
      <c r="A19" s="11"/>
    </row>
    <row r="20" spans="1:1" ht="16" x14ac:dyDescent="0.2">
      <c r="A20" s="11" t="s">
        <v>68</v>
      </c>
    </row>
    <row r="21" spans="1:1" ht="16" x14ac:dyDescent="0.2">
      <c r="A21" s="45" t="s">
        <v>78</v>
      </c>
    </row>
    <row r="22" spans="1:1" ht="16" x14ac:dyDescent="0.2">
      <c r="A22" s="11"/>
    </row>
  </sheetData>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E60"/>
  <sheetViews>
    <sheetView workbookViewId="0">
      <selection activeCell="D10" sqref="D10"/>
    </sheetView>
  </sheetViews>
  <sheetFormatPr baseColWidth="10" defaultRowHeight="15" x14ac:dyDescent="0.2"/>
  <cols>
    <col min="1" max="1" width="10.83203125" customWidth="1"/>
    <col min="2" max="4" width="27.33203125" customWidth="1"/>
    <col min="5" max="5" width="22.1640625" customWidth="1"/>
    <col min="35" max="35" width="13.1640625" customWidth="1"/>
  </cols>
  <sheetData>
    <row r="8" spans="1:5" ht="14" customHeight="1" thickBot="1" x14ac:dyDescent="0.25">
      <c r="B8" s="15"/>
    </row>
    <row r="9" spans="1:5" x14ac:dyDescent="0.2">
      <c r="A9" s="18" t="s">
        <v>21</v>
      </c>
      <c r="B9" s="17" t="s">
        <v>79</v>
      </c>
      <c r="C9" s="21" t="s">
        <v>80</v>
      </c>
      <c r="D9" s="16" t="s">
        <v>81</v>
      </c>
      <c r="E9" s="49" t="s">
        <v>54</v>
      </c>
    </row>
    <row r="10" spans="1:5" ht="60" customHeight="1" x14ac:dyDescent="0.2">
      <c r="A10" s="19" t="s">
        <v>20</v>
      </c>
      <c r="B10" s="12" t="s">
        <v>75</v>
      </c>
      <c r="C10" s="22" t="s">
        <v>76</v>
      </c>
      <c r="D10" s="8" t="s">
        <v>74</v>
      </c>
      <c r="E10" s="50" t="s">
        <v>59</v>
      </c>
    </row>
    <row r="11" spans="1:5" x14ac:dyDescent="0.2">
      <c r="A11" s="20" t="s">
        <v>0</v>
      </c>
      <c r="B11" s="13">
        <v>2</v>
      </c>
      <c r="C11" s="23">
        <v>4</v>
      </c>
      <c r="D11" s="1">
        <v>6</v>
      </c>
      <c r="E11" s="51">
        <f t="shared" ref="E11:E42" si="0">AVERAGE(B11:D11)</f>
        <v>4</v>
      </c>
    </row>
    <row r="12" spans="1:5" x14ac:dyDescent="0.2">
      <c r="A12" s="20" t="s">
        <v>1</v>
      </c>
      <c r="B12" s="13">
        <v>6</v>
      </c>
      <c r="C12" s="24">
        <v>1</v>
      </c>
      <c r="D12" s="1">
        <v>2</v>
      </c>
      <c r="E12" s="51">
        <f t="shared" si="0"/>
        <v>3</v>
      </c>
    </row>
    <row r="13" spans="1:5" x14ac:dyDescent="0.2">
      <c r="A13" s="20" t="s">
        <v>2</v>
      </c>
      <c r="B13" s="13">
        <v>5</v>
      </c>
      <c r="C13" s="24">
        <v>6</v>
      </c>
      <c r="D13" s="1">
        <v>6</v>
      </c>
      <c r="E13" s="51">
        <f t="shared" si="0"/>
        <v>5.666666666666667</v>
      </c>
    </row>
    <row r="14" spans="1:5" x14ac:dyDescent="0.2">
      <c r="A14" s="20" t="s">
        <v>3</v>
      </c>
      <c r="B14" s="13">
        <v>2</v>
      </c>
      <c r="C14" s="24">
        <v>5</v>
      </c>
      <c r="D14" s="1">
        <v>3</v>
      </c>
      <c r="E14" s="51">
        <f t="shared" si="0"/>
        <v>3.3333333333333335</v>
      </c>
    </row>
    <row r="15" spans="1:5" x14ac:dyDescent="0.2">
      <c r="A15" s="20" t="s">
        <v>4</v>
      </c>
      <c r="B15" s="13">
        <v>1</v>
      </c>
      <c r="C15" s="24">
        <v>7</v>
      </c>
      <c r="D15" s="1">
        <v>1</v>
      </c>
      <c r="E15" s="51">
        <f t="shared" si="0"/>
        <v>3</v>
      </c>
    </row>
    <row r="16" spans="1:5" x14ac:dyDescent="0.2">
      <c r="A16" s="20" t="s">
        <v>5</v>
      </c>
      <c r="B16" s="13">
        <v>6</v>
      </c>
      <c r="C16" s="24">
        <v>7</v>
      </c>
      <c r="D16" s="1">
        <v>7</v>
      </c>
      <c r="E16" s="51">
        <f t="shared" si="0"/>
        <v>6.666666666666667</v>
      </c>
    </row>
    <row r="17" spans="1:5" x14ac:dyDescent="0.2">
      <c r="A17" s="20" t="s">
        <v>6</v>
      </c>
      <c r="B17" s="13">
        <v>6</v>
      </c>
      <c r="C17" s="24">
        <v>2</v>
      </c>
      <c r="D17" s="1">
        <v>5</v>
      </c>
      <c r="E17" s="51">
        <f t="shared" si="0"/>
        <v>4.333333333333333</v>
      </c>
    </row>
    <row r="18" spans="1:5" x14ac:dyDescent="0.2">
      <c r="A18" s="20" t="s">
        <v>7</v>
      </c>
      <c r="B18" s="13">
        <v>6</v>
      </c>
      <c r="C18" s="24">
        <v>2</v>
      </c>
      <c r="D18" s="1">
        <v>2</v>
      </c>
      <c r="E18" s="51">
        <f t="shared" si="0"/>
        <v>3.3333333333333335</v>
      </c>
    </row>
    <row r="19" spans="1:5" x14ac:dyDescent="0.2">
      <c r="A19" s="20" t="s">
        <v>8</v>
      </c>
      <c r="B19" s="13">
        <v>6</v>
      </c>
      <c r="C19" s="24">
        <v>4</v>
      </c>
      <c r="D19" s="1">
        <v>3</v>
      </c>
      <c r="E19" s="51">
        <f t="shared" si="0"/>
        <v>4.333333333333333</v>
      </c>
    </row>
    <row r="20" spans="1:5" x14ac:dyDescent="0.2">
      <c r="A20" s="20" t="s">
        <v>9</v>
      </c>
      <c r="B20" s="13">
        <v>7</v>
      </c>
      <c r="C20" s="24">
        <v>4</v>
      </c>
      <c r="D20" s="1">
        <v>2</v>
      </c>
      <c r="E20" s="51">
        <f t="shared" si="0"/>
        <v>4.333333333333333</v>
      </c>
    </row>
    <row r="21" spans="1:5" x14ac:dyDescent="0.2">
      <c r="A21" s="20" t="s">
        <v>10</v>
      </c>
      <c r="B21" s="13">
        <v>7</v>
      </c>
      <c r="C21" s="24">
        <v>3</v>
      </c>
      <c r="D21" s="1">
        <v>4</v>
      </c>
      <c r="E21" s="51">
        <f t="shared" si="0"/>
        <v>4.666666666666667</v>
      </c>
    </row>
    <row r="22" spans="1:5" x14ac:dyDescent="0.2">
      <c r="A22" s="20" t="s">
        <v>11</v>
      </c>
      <c r="B22" s="13">
        <v>2</v>
      </c>
      <c r="C22" s="24">
        <v>2</v>
      </c>
      <c r="D22" s="1">
        <v>6</v>
      </c>
      <c r="E22" s="51">
        <f t="shared" si="0"/>
        <v>3.3333333333333335</v>
      </c>
    </row>
    <row r="23" spans="1:5" x14ac:dyDescent="0.2">
      <c r="A23" s="20" t="s">
        <v>12</v>
      </c>
      <c r="B23" s="13">
        <v>3</v>
      </c>
      <c r="C23" s="24">
        <v>1</v>
      </c>
      <c r="D23" s="1">
        <v>1</v>
      </c>
      <c r="E23" s="51">
        <f t="shared" si="0"/>
        <v>1.6666666666666667</v>
      </c>
    </row>
    <row r="24" spans="1:5" x14ac:dyDescent="0.2">
      <c r="A24" s="20" t="s">
        <v>13</v>
      </c>
      <c r="B24" s="13">
        <v>4</v>
      </c>
      <c r="C24" s="24">
        <v>4</v>
      </c>
      <c r="D24" s="1">
        <v>6</v>
      </c>
      <c r="E24" s="51">
        <f t="shared" si="0"/>
        <v>4.666666666666667</v>
      </c>
    </row>
    <row r="25" spans="1:5" x14ac:dyDescent="0.2">
      <c r="A25" s="20" t="s">
        <v>14</v>
      </c>
      <c r="B25" s="13">
        <v>4</v>
      </c>
      <c r="C25" s="24">
        <v>5</v>
      </c>
      <c r="D25" s="1">
        <v>7</v>
      </c>
      <c r="E25" s="51">
        <f t="shared" si="0"/>
        <v>5.333333333333333</v>
      </c>
    </row>
    <row r="26" spans="1:5" x14ac:dyDescent="0.2">
      <c r="A26" s="20" t="s">
        <v>15</v>
      </c>
      <c r="B26" s="13">
        <v>6</v>
      </c>
      <c r="C26" s="24">
        <v>7</v>
      </c>
      <c r="D26" s="1">
        <v>2</v>
      </c>
      <c r="E26" s="51">
        <f t="shared" si="0"/>
        <v>5</v>
      </c>
    </row>
    <row r="27" spans="1:5" x14ac:dyDescent="0.2">
      <c r="A27" s="20" t="s">
        <v>16</v>
      </c>
      <c r="B27" s="13">
        <v>5</v>
      </c>
      <c r="C27" s="24">
        <v>5</v>
      </c>
      <c r="D27" s="1">
        <v>4</v>
      </c>
      <c r="E27" s="51">
        <f t="shared" si="0"/>
        <v>4.666666666666667</v>
      </c>
    </row>
    <row r="28" spans="1:5" x14ac:dyDescent="0.2">
      <c r="A28" s="20" t="s">
        <v>17</v>
      </c>
      <c r="B28" s="13">
        <v>4</v>
      </c>
      <c r="C28" s="24">
        <v>7</v>
      </c>
      <c r="D28" s="1">
        <v>1</v>
      </c>
      <c r="E28" s="51">
        <f t="shared" si="0"/>
        <v>4</v>
      </c>
    </row>
    <row r="29" spans="1:5" x14ac:dyDescent="0.2">
      <c r="A29" s="20" t="s">
        <v>18</v>
      </c>
      <c r="B29" s="13">
        <v>1</v>
      </c>
      <c r="C29" s="24">
        <v>2</v>
      </c>
      <c r="D29" s="1">
        <v>6</v>
      </c>
      <c r="E29" s="51">
        <f t="shared" si="0"/>
        <v>3</v>
      </c>
    </row>
    <row r="30" spans="1:5" x14ac:dyDescent="0.2">
      <c r="A30" s="20" t="s">
        <v>19</v>
      </c>
      <c r="B30" s="13">
        <v>2</v>
      </c>
      <c r="C30" s="24">
        <v>6</v>
      </c>
      <c r="D30" s="1">
        <v>2</v>
      </c>
      <c r="E30" s="51">
        <f t="shared" si="0"/>
        <v>3.3333333333333335</v>
      </c>
    </row>
    <row r="31" spans="1:5" x14ac:dyDescent="0.2">
      <c r="A31" s="20" t="s">
        <v>23</v>
      </c>
      <c r="B31" s="13">
        <v>4</v>
      </c>
      <c r="C31" s="24">
        <v>4</v>
      </c>
      <c r="D31" s="1">
        <v>4</v>
      </c>
      <c r="E31" s="51">
        <f t="shared" si="0"/>
        <v>4</v>
      </c>
    </row>
    <row r="32" spans="1:5" x14ac:dyDescent="0.2">
      <c r="A32" s="20" t="s">
        <v>24</v>
      </c>
      <c r="B32" s="13">
        <v>3</v>
      </c>
      <c r="C32" s="24">
        <v>6</v>
      </c>
      <c r="D32" s="1">
        <v>1</v>
      </c>
      <c r="E32" s="51">
        <f t="shared" si="0"/>
        <v>3.3333333333333335</v>
      </c>
    </row>
    <row r="33" spans="1:5" x14ac:dyDescent="0.2">
      <c r="A33" s="20" t="s">
        <v>25</v>
      </c>
      <c r="B33" s="13">
        <v>1</v>
      </c>
      <c r="C33" s="24">
        <v>6</v>
      </c>
      <c r="D33" s="1">
        <v>5</v>
      </c>
      <c r="E33" s="51">
        <f t="shared" si="0"/>
        <v>4</v>
      </c>
    </row>
    <row r="34" spans="1:5" x14ac:dyDescent="0.2">
      <c r="A34" s="20" t="s">
        <v>26</v>
      </c>
      <c r="B34" s="13">
        <v>2</v>
      </c>
      <c r="C34" s="24">
        <v>6</v>
      </c>
      <c r="D34" s="1">
        <v>1</v>
      </c>
      <c r="E34" s="51">
        <f t="shared" si="0"/>
        <v>3</v>
      </c>
    </row>
    <row r="35" spans="1:5" x14ac:dyDescent="0.2">
      <c r="A35" s="20" t="s">
        <v>27</v>
      </c>
      <c r="B35" s="13">
        <v>6</v>
      </c>
      <c r="C35" s="24">
        <v>5</v>
      </c>
      <c r="D35" s="1">
        <v>2</v>
      </c>
      <c r="E35" s="51">
        <f t="shared" si="0"/>
        <v>4.333333333333333</v>
      </c>
    </row>
    <row r="36" spans="1:5" x14ac:dyDescent="0.2">
      <c r="A36" s="20" t="s">
        <v>28</v>
      </c>
      <c r="B36" s="13">
        <v>3</v>
      </c>
      <c r="C36" s="24">
        <v>5</v>
      </c>
      <c r="D36" s="1">
        <v>5</v>
      </c>
      <c r="E36" s="51">
        <f t="shared" si="0"/>
        <v>4.333333333333333</v>
      </c>
    </row>
    <row r="37" spans="1:5" x14ac:dyDescent="0.2">
      <c r="A37" s="20" t="s">
        <v>29</v>
      </c>
      <c r="B37" s="13">
        <v>1</v>
      </c>
      <c r="C37" s="24">
        <v>4</v>
      </c>
      <c r="D37" s="1">
        <v>3</v>
      </c>
      <c r="E37" s="51">
        <f t="shared" si="0"/>
        <v>2.6666666666666665</v>
      </c>
    </row>
    <row r="38" spans="1:5" x14ac:dyDescent="0.2">
      <c r="A38" s="20" t="s">
        <v>30</v>
      </c>
      <c r="B38" s="13">
        <v>3</v>
      </c>
      <c r="C38" s="24">
        <v>6</v>
      </c>
      <c r="D38" s="1">
        <v>5</v>
      </c>
      <c r="E38" s="51">
        <f t="shared" si="0"/>
        <v>4.666666666666667</v>
      </c>
    </row>
    <row r="39" spans="1:5" x14ac:dyDescent="0.2">
      <c r="A39" s="20" t="s">
        <v>31</v>
      </c>
      <c r="B39" s="13">
        <v>1</v>
      </c>
      <c r="C39" s="24">
        <v>3</v>
      </c>
      <c r="D39" s="1">
        <v>4</v>
      </c>
      <c r="E39" s="51">
        <f t="shared" si="0"/>
        <v>2.6666666666666665</v>
      </c>
    </row>
    <row r="40" spans="1:5" x14ac:dyDescent="0.2">
      <c r="A40" s="20" t="s">
        <v>32</v>
      </c>
      <c r="B40" s="13">
        <v>3</v>
      </c>
      <c r="C40" s="24">
        <v>6</v>
      </c>
      <c r="D40" s="1">
        <v>2</v>
      </c>
      <c r="E40" s="51">
        <f t="shared" si="0"/>
        <v>3.6666666666666665</v>
      </c>
    </row>
    <row r="41" spans="1:5" x14ac:dyDescent="0.2">
      <c r="A41" s="20" t="s">
        <v>33</v>
      </c>
      <c r="B41" s="13">
        <v>6</v>
      </c>
      <c r="C41" s="24">
        <v>1</v>
      </c>
      <c r="D41" s="1">
        <v>4</v>
      </c>
      <c r="E41" s="51">
        <f t="shared" si="0"/>
        <v>3.6666666666666665</v>
      </c>
    </row>
    <row r="42" spans="1:5" x14ac:dyDescent="0.2">
      <c r="A42" s="20" t="s">
        <v>34</v>
      </c>
      <c r="B42" s="13">
        <v>4</v>
      </c>
      <c r="C42" s="24">
        <v>1</v>
      </c>
      <c r="D42" s="1">
        <v>4</v>
      </c>
      <c r="E42" s="51">
        <f t="shared" si="0"/>
        <v>3</v>
      </c>
    </row>
    <row r="43" spans="1:5" x14ac:dyDescent="0.2">
      <c r="A43" s="20" t="s">
        <v>35</v>
      </c>
      <c r="B43" s="13">
        <v>2</v>
      </c>
      <c r="C43" s="24">
        <v>7</v>
      </c>
      <c r="D43" s="1">
        <v>6</v>
      </c>
      <c r="E43" s="51">
        <f t="shared" ref="E43:E60" si="1">AVERAGE(B43:D43)</f>
        <v>5</v>
      </c>
    </row>
    <row r="44" spans="1:5" x14ac:dyDescent="0.2">
      <c r="A44" s="20" t="s">
        <v>36</v>
      </c>
      <c r="B44" s="13">
        <v>4</v>
      </c>
      <c r="C44" s="24">
        <v>6</v>
      </c>
      <c r="D44" s="1">
        <v>6</v>
      </c>
      <c r="E44" s="51">
        <f t="shared" si="1"/>
        <v>5.333333333333333</v>
      </c>
    </row>
    <row r="45" spans="1:5" x14ac:dyDescent="0.2">
      <c r="A45" s="20" t="s">
        <v>37</v>
      </c>
      <c r="B45" s="13">
        <v>6</v>
      </c>
      <c r="C45" s="24">
        <v>6</v>
      </c>
      <c r="D45" s="1">
        <v>3</v>
      </c>
      <c r="E45" s="51">
        <f t="shared" si="1"/>
        <v>5</v>
      </c>
    </row>
    <row r="46" spans="1:5" x14ac:dyDescent="0.2">
      <c r="A46" s="20" t="s">
        <v>38</v>
      </c>
      <c r="B46" s="13">
        <v>1</v>
      </c>
      <c r="C46" s="24">
        <v>4</v>
      </c>
      <c r="D46" s="1">
        <v>5</v>
      </c>
      <c r="E46" s="51">
        <f t="shared" si="1"/>
        <v>3.3333333333333335</v>
      </c>
    </row>
    <row r="47" spans="1:5" x14ac:dyDescent="0.2">
      <c r="A47" s="20" t="s">
        <v>39</v>
      </c>
      <c r="B47" s="13">
        <v>6</v>
      </c>
      <c r="C47" s="24">
        <v>7</v>
      </c>
      <c r="D47" s="1">
        <v>3</v>
      </c>
      <c r="E47" s="51">
        <f t="shared" si="1"/>
        <v>5.333333333333333</v>
      </c>
    </row>
    <row r="48" spans="1:5" x14ac:dyDescent="0.2">
      <c r="A48" s="20" t="s">
        <v>40</v>
      </c>
      <c r="B48" s="13">
        <v>7</v>
      </c>
      <c r="C48" s="24">
        <v>3</v>
      </c>
      <c r="D48" s="1">
        <v>1</v>
      </c>
      <c r="E48" s="51">
        <f t="shared" si="1"/>
        <v>3.6666666666666665</v>
      </c>
    </row>
    <row r="49" spans="1:5" x14ac:dyDescent="0.2">
      <c r="A49" s="20" t="s">
        <v>41</v>
      </c>
      <c r="B49" s="13">
        <v>3</v>
      </c>
      <c r="C49" s="24">
        <v>6</v>
      </c>
      <c r="D49" s="1">
        <v>6</v>
      </c>
      <c r="E49" s="51">
        <f t="shared" si="1"/>
        <v>5</v>
      </c>
    </row>
    <row r="50" spans="1:5" x14ac:dyDescent="0.2">
      <c r="A50" s="20" t="s">
        <v>42</v>
      </c>
      <c r="B50" s="13">
        <v>1</v>
      </c>
      <c r="C50" s="24">
        <v>5</v>
      </c>
      <c r="D50" s="1">
        <v>6</v>
      </c>
      <c r="E50" s="51">
        <f t="shared" si="1"/>
        <v>4</v>
      </c>
    </row>
    <row r="51" spans="1:5" x14ac:dyDescent="0.2">
      <c r="A51" s="20" t="s">
        <v>43</v>
      </c>
      <c r="B51" s="13">
        <v>2</v>
      </c>
      <c r="C51" s="24">
        <v>3</v>
      </c>
      <c r="D51" s="1">
        <v>2</v>
      </c>
      <c r="E51" s="51">
        <f t="shared" si="1"/>
        <v>2.3333333333333335</v>
      </c>
    </row>
    <row r="52" spans="1:5" x14ac:dyDescent="0.2">
      <c r="A52" s="20" t="s">
        <v>44</v>
      </c>
      <c r="B52" s="13">
        <v>1</v>
      </c>
      <c r="C52" s="24">
        <v>6</v>
      </c>
      <c r="D52" s="1">
        <v>7</v>
      </c>
      <c r="E52" s="51">
        <f t="shared" si="1"/>
        <v>4.666666666666667</v>
      </c>
    </row>
    <row r="53" spans="1:5" x14ac:dyDescent="0.2">
      <c r="A53" s="20" t="s">
        <v>45</v>
      </c>
      <c r="B53" s="13">
        <v>3</v>
      </c>
      <c r="C53" s="24">
        <v>6</v>
      </c>
      <c r="D53" s="1">
        <v>1</v>
      </c>
      <c r="E53" s="51">
        <f t="shared" si="1"/>
        <v>3.3333333333333335</v>
      </c>
    </row>
    <row r="54" spans="1:5" x14ac:dyDescent="0.2">
      <c r="A54" s="20" t="s">
        <v>46</v>
      </c>
      <c r="B54" s="13">
        <v>6</v>
      </c>
      <c r="C54" s="24">
        <v>6</v>
      </c>
      <c r="D54" s="1">
        <v>4</v>
      </c>
      <c r="E54" s="51">
        <f t="shared" si="1"/>
        <v>5.333333333333333</v>
      </c>
    </row>
    <row r="55" spans="1:5" x14ac:dyDescent="0.2">
      <c r="A55" s="20" t="s">
        <v>47</v>
      </c>
      <c r="B55" s="13">
        <v>7</v>
      </c>
      <c r="C55" s="24">
        <v>2</v>
      </c>
      <c r="D55" s="1">
        <v>2</v>
      </c>
      <c r="E55" s="51">
        <f t="shared" si="1"/>
        <v>3.6666666666666665</v>
      </c>
    </row>
    <row r="56" spans="1:5" x14ac:dyDescent="0.2">
      <c r="A56" s="20" t="s">
        <v>48</v>
      </c>
      <c r="B56" s="13">
        <v>1</v>
      </c>
      <c r="C56" s="24">
        <v>4</v>
      </c>
      <c r="D56" s="1">
        <v>3</v>
      </c>
      <c r="E56" s="51">
        <f t="shared" si="1"/>
        <v>2.6666666666666665</v>
      </c>
    </row>
    <row r="57" spans="1:5" x14ac:dyDescent="0.2">
      <c r="A57" s="20" t="s">
        <v>49</v>
      </c>
      <c r="B57" s="13">
        <v>2</v>
      </c>
      <c r="C57" s="24">
        <v>1</v>
      </c>
      <c r="D57" s="1">
        <v>4</v>
      </c>
      <c r="E57" s="51">
        <f t="shared" si="1"/>
        <v>2.3333333333333335</v>
      </c>
    </row>
    <row r="58" spans="1:5" x14ac:dyDescent="0.2">
      <c r="A58" s="20" t="s">
        <v>50</v>
      </c>
      <c r="B58" s="13">
        <v>2</v>
      </c>
      <c r="C58" s="24">
        <v>3</v>
      </c>
      <c r="D58" s="1">
        <v>6</v>
      </c>
      <c r="E58" s="51">
        <f t="shared" si="1"/>
        <v>3.6666666666666665</v>
      </c>
    </row>
    <row r="59" spans="1:5" x14ac:dyDescent="0.2">
      <c r="A59" s="20" t="s">
        <v>51</v>
      </c>
      <c r="B59" s="13">
        <v>2</v>
      </c>
      <c r="C59" s="24">
        <v>4</v>
      </c>
      <c r="D59" s="1">
        <v>6</v>
      </c>
      <c r="E59" s="51">
        <f t="shared" si="1"/>
        <v>4</v>
      </c>
    </row>
    <row r="60" spans="1:5" ht="16" thickBot="1" x14ac:dyDescent="0.25">
      <c r="A60" s="20" t="s">
        <v>52</v>
      </c>
      <c r="B60" s="14">
        <v>3</v>
      </c>
      <c r="C60" s="25">
        <v>5</v>
      </c>
      <c r="D60" s="7">
        <v>1</v>
      </c>
      <c r="E60" s="52">
        <f t="shared" si="1"/>
        <v>3</v>
      </c>
    </row>
  </sheetData>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U189"/>
  <sheetViews>
    <sheetView workbookViewId="0">
      <selection activeCell="E15" sqref="E15"/>
    </sheetView>
  </sheetViews>
  <sheetFormatPr baseColWidth="10" defaultRowHeight="15" x14ac:dyDescent="0.2"/>
  <cols>
    <col min="1" max="1" width="1" customWidth="1"/>
    <col min="2" max="2" width="54.83203125" bestFit="1" customWidth="1"/>
    <col min="3" max="3" width="13.6640625" customWidth="1"/>
    <col min="4" max="4" width="11.83203125" customWidth="1"/>
    <col min="5" max="5" width="13.1640625" customWidth="1"/>
    <col min="7" max="7" width="10.5" bestFit="1" customWidth="1"/>
    <col min="8" max="8" width="11.5" customWidth="1"/>
    <col min="9" max="9" width="10.5" bestFit="1" customWidth="1"/>
    <col min="10" max="10" width="12" customWidth="1"/>
    <col min="11" max="11" width="10.5" bestFit="1" customWidth="1"/>
    <col min="15" max="21" width="10.83203125" style="40"/>
  </cols>
  <sheetData>
    <row r="8" spans="2:21" ht="16" thickBot="1" x14ac:dyDescent="0.25"/>
    <row r="9" spans="2:21" s="4" customFormat="1" ht="21" x14ac:dyDescent="0.25">
      <c r="B9" s="34" t="s">
        <v>22</v>
      </c>
      <c r="C9" s="35"/>
      <c r="D9" s="36"/>
      <c r="E9" s="36"/>
      <c r="F9" s="36"/>
      <c r="G9" s="37"/>
      <c r="O9" s="41"/>
      <c r="P9" s="41"/>
      <c r="Q9" s="41"/>
      <c r="R9" s="41"/>
      <c r="S9" s="41"/>
      <c r="T9" s="41"/>
      <c r="U9" s="41"/>
    </row>
    <row r="10" spans="2:21" ht="37.5" customHeight="1" x14ac:dyDescent="0.2">
      <c r="B10" s="26" t="s">
        <v>20</v>
      </c>
      <c r="C10" s="27" t="s">
        <v>53</v>
      </c>
      <c r="D10" s="27" t="s">
        <v>54</v>
      </c>
      <c r="E10" s="28" t="s">
        <v>57</v>
      </c>
      <c r="F10" s="27" t="s">
        <v>55</v>
      </c>
      <c r="G10" s="29" t="s">
        <v>56</v>
      </c>
    </row>
    <row r="11" spans="2:21" s="2" customFormat="1" ht="15" customHeight="1" x14ac:dyDescent="0.2">
      <c r="B11" s="3" t="s">
        <v>75</v>
      </c>
      <c r="C11" s="5">
        <f>MEDIAN('MCS-Daten'!$B$11:$B$60)</f>
        <v>3</v>
      </c>
      <c r="D11" s="5">
        <f>AVERAGE('MCS-Daten'!B11:B60)</f>
        <v>3.62</v>
      </c>
      <c r="E11" s="5">
        <f>STDEV('MCS-Daten'!B11:B60)</f>
        <v>2.0393076055867789</v>
      </c>
      <c r="F11" s="5">
        <f>MIN('MCS-Daten'!B11:B60)</f>
        <v>1</v>
      </c>
      <c r="G11" s="6">
        <f>MAX('MCS-Daten'!B11:B60)</f>
        <v>7</v>
      </c>
      <c r="O11" s="42"/>
      <c r="P11" s="42"/>
      <c r="Q11" s="42"/>
      <c r="R11" s="42"/>
      <c r="S11" s="42"/>
      <c r="T11" s="42"/>
      <c r="U11" s="42"/>
    </row>
    <row r="12" spans="2:21" s="2" customFormat="1" ht="15" customHeight="1" x14ac:dyDescent="0.2">
      <c r="B12" s="30" t="s">
        <v>76</v>
      </c>
      <c r="C12" s="31">
        <f>MEDIAN('MCS-Daten'!$C$11:$C$60)</f>
        <v>5</v>
      </c>
      <c r="D12" s="31">
        <f>AVERAGE('MCS-Daten'!C11:C60)</f>
        <v>4.42</v>
      </c>
      <c r="E12" s="31">
        <f>STDEV('MCS-Daten'!C11:C60)</f>
        <v>1.8853895824340972</v>
      </c>
      <c r="F12" s="31">
        <f>MIN('MCS-Daten'!C11:C60)</f>
        <v>1</v>
      </c>
      <c r="G12" s="32">
        <f>MAX('MCS-Daten'!C11:C60)</f>
        <v>7</v>
      </c>
      <c r="O12" s="42"/>
      <c r="P12" s="42"/>
      <c r="Q12" s="42"/>
      <c r="R12" s="42"/>
      <c r="S12" s="42"/>
      <c r="T12" s="42"/>
      <c r="U12" s="42"/>
    </row>
    <row r="13" spans="2:21" s="2" customFormat="1" ht="15" customHeight="1" x14ac:dyDescent="0.2">
      <c r="B13" s="46" t="s">
        <v>74</v>
      </c>
      <c r="C13" s="5">
        <f>MEDIAN('MCS-Daten'!$D$11:$D$60)</f>
        <v>4</v>
      </c>
      <c r="D13" s="5">
        <f>AVERAGE('MCS-Daten'!D11:D60)</f>
        <v>3.76</v>
      </c>
      <c r="E13" s="5">
        <f>STDEV('MCS-Daten'!D11:D60)</f>
        <v>1.9541687517213251</v>
      </c>
      <c r="F13" s="5">
        <f>MIN('MCS-Daten'!D11:D60)</f>
        <v>1</v>
      </c>
      <c r="G13" s="6">
        <f>MAX('MCS-Daten'!D11:D60)</f>
        <v>7</v>
      </c>
      <c r="O13" s="42"/>
      <c r="P13" s="42"/>
      <c r="Q13" s="42"/>
      <c r="R13" s="42"/>
      <c r="S13" s="42"/>
      <c r="T13" s="42"/>
      <c r="U13" s="42"/>
    </row>
    <row r="14" spans="2:21" x14ac:dyDescent="0.2">
      <c r="B14" s="47" t="s">
        <v>84</v>
      </c>
      <c r="C14" s="31">
        <f>MEDIAN('MCS-Daten'!$E$11:$E$60)</f>
        <v>4</v>
      </c>
      <c r="D14" s="31">
        <f>AVERAGE('MCS-Daten'!E11:E60)</f>
        <v>3.9333333333333336</v>
      </c>
      <c r="E14" s="31">
        <f>STDEV('MCS-Daten'!E11:E60)</f>
        <v>1.0056529562829917</v>
      </c>
      <c r="F14" s="31">
        <f>MIN('MCS-Daten'!E11:E60)</f>
        <v>1.6666666666666667</v>
      </c>
      <c r="G14" s="32">
        <f>MAX('MCS-Daten'!E11:E60)</f>
        <v>6.666666666666667</v>
      </c>
    </row>
    <row r="15" spans="2:21" x14ac:dyDescent="0.2">
      <c r="B15" s="54" t="s">
        <v>83</v>
      </c>
      <c r="C15" s="5"/>
      <c r="D15" s="5">
        <v>4.8899999999999997</v>
      </c>
      <c r="E15" s="5">
        <v>0.95</v>
      </c>
      <c r="F15" s="5">
        <v>1</v>
      </c>
      <c r="G15" s="6">
        <v>7</v>
      </c>
    </row>
    <row r="16" spans="2:21" ht="16" thickBot="1" x14ac:dyDescent="0.25">
      <c r="B16" s="38"/>
      <c r="C16" s="33"/>
      <c r="D16" s="33"/>
      <c r="E16" s="33"/>
      <c r="F16" s="33"/>
      <c r="G16" s="39"/>
    </row>
    <row r="174" spans="3:9" x14ac:dyDescent="0.2">
      <c r="C174" s="40"/>
      <c r="D174" s="40"/>
      <c r="E174" s="40"/>
      <c r="F174" s="40"/>
      <c r="G174" s="40"/>
      <c r="H174" s="40"/>
      <c r="I174" s="40"/>
    </row>
    <row r="175" spans="3:9" x14ac:dyDescent="0.2">
      <c r="C175" s="40" t="s">
        <v>60</v>
      </c>
      <c r="D175" s="40"/>
      <c r="E175" s="40"/>
      <c r="F175" s="40"/>
      <c r="G175" s="43" t="s">
        <v>64</v>
      </c>
      <c r="H175" s="44">
        <f>$D$14</f>
        <v>3.9333333333333336</v>
      </c>
      <c r="I175" s="44">
        <f>$E$14</f>
        <v>1.0056529562829917</v>
      </c>
    </row>
    <row r="176" spans="3:9" x14ac:dyDescent="0.2">
      <c r="C176" s="40" t="s">
        <v>61</v>
      </c>
      <c r="D176" s="40"/>
      <c r="E176" s="40"/>
      <c r="F176" s="40"/>
      <c r="G176" s="43" t="s">
        <v>64</v>
      </c>
      <c r="H176" s="44">
        <f t="shared" ref="H176:H178" si="0">$D$14</f>
        <v>3.9333333333333336</v>
      </c>
      <c r="I176" s="44">
        <f t="shared" ref="I176:I178" si="1">$E$14</f>
        <v>1.0056529562829917</v>
      </c>
    </row>
    <row r="177" spans="3:9" x14ac:dyDescent="0.2">
      <c r="C177" s="40" t="s">
        <v>62</v>
      </c>
      <c r="D177" s="40"/>
      <c r="E177" s="40"/>
      <c r="F177" s="40"/>
      <c r="G177" s="43" t="s">
        <v>64</v>
      </c>
      <c r="H177" s="44">
        <f t="shared" si="0"/>
        <v>3.9333333333333336</v>
      </c>
      <c r="I177" s="44">
        <f t="shared" si="1"/>
        <v>1.0056529562829917</v>
      </c>
    </row>
    <row r="178" spans="3:9" x14ac:dyDescent="0.2">
      <c r="C178" s="40" t="s">
        <v>63</v>
      </c>
      <c r="D178" s="40"/>
      <c r="E178" s="40"/>
      <c r="F178" s="40"/>
      <c r="G178" s="43" t="s">
        <v>64</v>
      </c>
      <c r="H178" s="44">
        <f t="shared" si="0"/>
        <v>3.9333333333333336</v>
      </c>
      <c r="I178" s="44">
        <f t="shared" si="1"/>
        <v>1.0056529562829917</v>
      </c>
    </row>
    <row r="179" spans="3:9" x14ac:dyDescent="0.2">
      <c r="C179" s="40" t="s">
        <v>58</v>
      </c>
      <c r="D179" s="40"/>
      <c r="E179" s="40"/>
      <c r="F179" s="40"/>
      <c r="G179" s="40"/>
      <c r="H179" s="40"/>
      <c r="I179" s="40"/>
    </row>
    <row r="180" spans="3:9" x14ac:dyDescent="0.2">
      <c r="C180" s="40"/>
      <c r="D180" s="40"/>
      <c r="E180" s="40"/>
      <c r="F180" s="40"/>
      <c r="G180" s="40"/>
      <c r="H180" s="40"/>
      <c r="I180" s="40"/>
    </row>
    <row r="181" spans="3:9" x14ac:dyDescent="0.2">
      <c r="C181" s="40"/>
      <c r="D181" s="40"/>
      <c r="E181" s="40"/>
      <c r="F181" s="40"/>
      <c r="G181" s="40"/>
      <c r="H181" s="40"/>
      <c r="I181" s="40"/>
    </row>
    <row r="182" spans="3:9" x14ac:dyDescent="0.2">
      <c r="C182" s="40"/>
      <c r="D182" s="40"/>
      <c r="E182" s="40"/>
      <c r="F182" s="40"/>
      <c r="G182" s="40"/>
      <c r="H182" s="40"/>
      <c r="I182" s="40"/>
    </row>
    <row r="183" spans="3:9" x14ac:dyDescent="0.2">
      <c r="C183" s="40"/>
      <c r="D183" s="40"/>
      <c r="E183" s="40"/>
      <c r="F183" s="40"/>
      <c r="G183" s="40"/>
      <c r="H183" s="40"/>
      <c r="I183" s="40"/>
    </row>
    <row r="184" spans="3:9" x14ac:dyDescent="0.2">
      <c r="C184" s="40"/>
      <c r="D184" s="40"/>
      <c r="E184" s="40"/>
      <c r="F184" s="40"/>
      <c r="G184" s="40"/>
      <c r="H184" s="40"/>
      <c r="I184" s="40"/>
    </row>
    <row r="185" spans="3:9" x14ac:dyDescent="0.2">
      <c r="C185" s="40"/>
      <c r="D185" s="40"/>
      <c r="E185" s="40"/>
      <c r="F185" s="40"/>
      <c r="G185" s="40"/>
      <c r="H185" s="40"/>
      <c r="I185" s="40"/>
    </row>
    <row r="186" spans="3:9" x14ac:dyDescent="0.2">
      <c r="C186" s="40"/>
      <c r="D186" s="40"/>
      <c r="E186" s="40"/>
      <c r="F186" s="40"/>
      <c r="G186" s="40"/>
      <c r="H186" s="40"/>
      <c r="I186" s="40"/>
    </row>
    <row r="187" spans="3:9" x14ac:dyDescent="0.2">
      <c r="C187" s="40"/>
      <c r="D187" s="40"/>
      <c r="E187" s="40"/>
      <c r="F187" s="40"/>
      <c r="G187" s="40"/>
      <c r="H187" s="40"/>
      <c r="I187" s="40"/>
    </row>
    <row r="188" spans="3:9" x14ac:dyDescent="0.2">
      <c r="C188" s="40"/>
      <c r="D188" s="40"/>
      <c r="E188" s="40"/>
      <c r="F188" s="40"/>
      <c r="G188" s="40"/>
      <c r="H188" s="40"/>
      <c r="I188" s="40"/>
    </row>
    <row r="189" spans="3:9" x14ac:dyDescent="0.2">
      <c r="C189" s="40"/>
      <c r="D189" s="40"/>
      <c r="E189" s="40"/>
      <c r="F189" s="40"/>
      <c r="G189" s="40"/>
      <c r="H189" s="40"/>
      <c r="I189" s="40"/>
    </row>
  </sheetData>
  <pageMargins left="0.7" right="0.7" top="0.78740157499999996" bottom="0.78740157499999996"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3" sqref="K13"/>
    </sheetView>
  </sheetViews>
  <sheetFormatPr baseColWidth="10"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4</vt:i4>
      </vt:variant>
    </vt:vector>
  </HeadingPairs>
  <TitlesOfParts>
    <vt:vector size="4" baseType="lpstr">
      <vt:lpstr>Informationen</vt:lpstr>
      <vt:lpstr>MCS-Daten</vt:lpstr>
      <vt:lpstr>MCS-Auswertung</vt:lpstr>
      <vt:lpstr>MCS-Ergebnisdarstellung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2017-07-29T12:08:48Z</dcterms:modified>
  <cp:category/>
</cp:coreProperties>
</file>