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50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einald/Documents/Projekte_Kooperationen/BZgA/_Toolbox/_BZgA-Toolbox_V2/Dateiversion/_Excel-Auswertungshilfen/"/>
    </mc:Choice>
  </mc:AlternateContent>
  <bookViews>
    <workbookView xWindow="0" yWindow="460" windowWidth="28540" windowHeight="17120"/>
  </bookViews>
  <sheets>
    <sheet name="Informationen" sheetId="5" r:id="rId1"/>
    <sheet name="VisAWI-S-Daten" sheetId="6" r:id="rId2"/>
    <sheet name="VisAWI-S-Auswertung" sheetId="8" r:id="rId3"/>
    <sheet name="VisAWI-S Ergebnisdarstellung" sheetId="9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6" l="1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B15" i="8"/>
  <c r="D15" i="8"/>
  <c r="H194" i="8"/>
  <c r="H195" i="8"/>
  <c r="H196" i="8"/>
  <c r="C15" i="8"/>
  <c r="G194" i="8"/>
  <c r="G195" i="8"/>
  <c r="G196" i="8"/>
  <c r="H193" i="8"/>
  <c r="G193" i="8"/>
  <c r="C22" i="8"/>
  <c r="B22" i="8"/>
  <c r="C12" i="8"/>
  <c r="B30" i="8"/>
  <c r="D12" i="8"/>
  <c r="C30" i="8"/>
  <c r="C13" i="8"/>
  <c r="B31" i="8"/>
  <c r="D13" i="8"/>
  <c r="C31" i="8"/>
  <c r="C14" i="8"/>
  <c r="B32" i="8"/>
  <c r="D14" i="8"/>
  <c r="C32" i="8"/>
  <c r="B33" i="8"/>
  <c r="C33" i="8"/>
  <c r="B34" i="8"/>
  <c r="C34" i="8"/>
  <c r="F15" i="8"/>
  <c r="F14" i="8"/>
  <c r="F13" i="8"/>
  <c r="F12" i="8"/>
  <c r="E15" i="8"/>
  <c r="E14" i="8"/>
  <c r="E13" i="8"/>
  <c r="E12" i="8"/>
  <c r="F11" i="8"/>
  <c r="E11" i="8"/>
  <c r="D11" i="8"/>
  <c r="C11" i="8"/>
  <c r="B14" i="8"/>
  <c r="B13" i="8"/>
  <c r="B12" i="8"/>
  <c r="B11" i="8"/>
</calcChain>
</file>

<file path=xl/sharedStrings.xml><?xml version="1.0" encoding="utf-8"?>
<sst xmlns="http://schemas.openxmlformats.org/spreadsheetml/2006/main" count="128" uniqueCount="112">
  <si>
    <t>User 01</t>
  </si>
  <si>
    <t>User 02</t>
  </si>
  <si>
    <t>User 03</t>
  </si>
  <si>
    <t>User 04</t>
  </si>
  <si>
    <t>User 05</t>
  </si>
  <si>
    <t>User 06</t>
  </si>
  <si>
    <t>User 07</t>
  </si>
  <si>
    <t>User 08</t>
  </si>
  <si>
    <t>User 09</t>
  </si>
  <si>
    <t>User 10</t>
  </si>
  <si>
    <t>User 11</t>
  </si>
  <si>
    <t>User 12</t>
  </si>
  <si>
    <t>User 13</t>
  </si>
  <si>
    <t>User 14</t>
  </si>
  <si>
    <t>User 15</t>
  </si>
  <si>
    <t>User 16</t>
  </si>
  <si>
    <t>User 17</t>
  </si>
  <si>
    <t>User 18</t>
  </si>
  <si>
    <t>User 19</t>
  </si>
  <si>
    <t>User 20</t>
  </si>
  <si>
    <t>Aussage</t>
  </si>
  <si>
    <t>Code</t>
  </si>
  <si>
    <t>Auf der Seite passt alles zusammen.</t>
  </si>
  <si>
    <t>Das Layout ist angenehm vielseitig.</t>
  </si>
  <si>
    <t>Die farbliche Gesamtgestaltung wirkt attraktiv.</t>
  </si>
  <si>
    <t>Das Layout ist professionell.</t>
  </si>
  <si>
    <t>Einfachheit | Simplicity</t>
  </si>
  <si>
    <t>Vielseitigkeit | Diversity</t>
  </si>
  <si>
    <t>Farbigkeit | Colorfulness</t>
  </si>
  <si>
    <t>Auswertung</t>
  </si>
  <si>
    <t>Dimension</t>
  </si>
  <si>
    <t>User 21</t>
  </si>
  <si>
    <t>User 22</t>
  </si>
  <si>
    <t>User 23</t>
  </si>
  <si>
    <t>User 24</t>
  </si>
  <si>
    <t>User 25</t>
  </si>
  <si>
    <t>User 26</t>
  </si>
  <si>
    <t>User 27</t>
  </si>
  <si>
    <t>User 28</t>
  </si>
  <si>
    <t>User 29</t>
  </si>
  <si>
    <t>User 30</t>
  </si>
  <si>
    <t>User 31</t>
  </si>
  <si>
    <t>User 32</t>
  </si>
  <si>
    <t>User 33</t>
  </si>
  <si>
    <t>User 34</t>
  </si>
  <si>
    <t>User 35</t>
  </si>
  <si>
    <t>User 36</t>
  </si>
  <si>
    <t>User 37</t>
  </si>
  <si>
    <t>User 38</t>
  </si>
  <si>
    <t>User 39</t>
  </si>
  <si>
    <t>User 40</t>
  </si>
  <si>
    <t>User 41</t>
  </si>
  <si>
    <t>User 42</t>
  </si>
  <si>
    <t>User 43</t>
  </si>
  <si>
    <t>User 44</t>
  </si>
  <si>
    <t>User 45</t>
  </si>
  <si>
    <t>User 46</t>
  </si>
  <si>
    <t>User 47</t>
  </si>
  <si>
    <t>User 48</t>
  </si>
  <si>
    <t>User 49</t>
  </si>
  <si>
    <t>User 50</t>
  </si>
  <si>
    <t>Kunstfertigkeit |Craftsmanship</t>
  </si>
  <si>
    <t>Median</t>
  </si>
  <si>
    <t>Mittelwert</t>
  </si>
  <si>
    <t>Minimum</t>
  </si>
  <si>
    <t>Maximum</t>
  </si>
  <si>
    <t>Standard-abweichung</t>
  </si>
  <si>
    <t>Die farbliche Gesamt-gestaltung wirkt attraktiv.</t>
  </si>
  <si>
    <t>Gesamtwert</t>
  </si>
  <si>
    <t>Vergleichswerte</t>
  </si>
  <si>
    <t>Gesamtheit</t>
  </si>
  <si>
    <t>Eigene Werte</t>
  </si>
  <si>
    <t>SD Eigene Werte</t>
  </si>
  <si>
    <t>SD Benchmark Gesamtheit</t>
  </si>
  <si>
    <t>Benchmarkwerte (branchen-übergreifend)</t>
  </si>
  <si>
    <t>Moshagen, M. &amp; Thielsch, M. T. (2013). A short version of the visual aesthetics of websites inventory. Behaviour &amp; Information Technology, 32 (12), 1305-1311. doi: 10.1080/0144929X.2012.694910</t>
  </si>
  <si>
    <t>Hinweis: Detailierte Informationen zu den Vergleichswerten finden sich im VisAWI-Manual unter www.VisAWI.de</t>
  </si>
  <si>
    <r>
      <rPr>
        <b/>
        <sz val="11"/>
        <color theme="1"/>
        <rFont val="Calibri"/>
        <family val="2"/>
        <scheme val="minor"/>
      </rPr>
      <t>Information</t>
    </r>
    <r>
      <rPr>
        <sz val="11"/>
        <color theme="1"/>
        <rFont val="Calibri"/>
        <family val="2"/>
        <scheme val="minor"/>
      </rPr>
      <t xml:space="preserve"> (m = 35; n = 2005)</t>
    </r>
  </si>
  <si>
    <r>
      <rPr>
        <b/>
        <sz val="11"/>
        <color theme="1"/>
        <rFont val="Calibri"/>
        <family val="2"/>
        <scheme val="minor"/>
      </rPr>
      <t xml:space="preserve">Portale </t>
    </r>
    <r>
      <rPr>
        <sz val="11"/>
        <color theme="1"/>
        <rFont val="Calibri"/>
        <family val="2"/>
        <scheme val="minor"/>
      </rPr>
      <t>(m = 35; n = 515)</t>
    </r>
  </si>
  <si>
    <r>
      <rPr>
        <b/>
        <sz val="11"/>
        <color theme="1"/>
        <rFont val="Calibri"/>
        <family val="2"/>
        <scheme val="minor"/>
      </rPr>
      <t>Weblogs und Social Sharing</t>
    </r>
    <r>
      <rPr>
        <sz val="11"/>
        <color theme="1"/>
        <rFont val="Calibri"/>
        <family val="2"/>
        <scheme val="minor"/>
      </rPr>
      <t xml:space="preserve"> (m = 30; n = 381)</t>
    </r>
  </si>
  <si>
    <t>(wird automatisch berechnet)</t>
  </si>
  <si>
    <t>Benchmarking des VisAWI-S: Gemittelte Gesamtwerte in Abhängigkeit von der Websitekategorie.</t>
  </si>
  <si>
    <t>Ermittelter Gesamtwert</t>
  </si>
  <si>
    <t>Eigener Gesamtwert</t>
  </si>
  <si>
    <t>Information</t>
  </si>
  <si>
    <t>Portale</t>
  </si>
  <si>
    <t>Weblogs und Social Sharing</t>
  </si>
  <si>
    <t>Eigener Gesamtwert im Vergleich</t>
  </si>
  <si>
    <r>
      <t>Diese Excel-Maske soll bei Bedarf bei der Auswertung des VisAWI</t>
    </r>
    <r>
      <rPr>
        <sz val="12"/>
        <color theme="1"/>
        <rFont val="Calibri"/>
        <family val="2"/>
        <scheme val="minor"/>
      </rPr>
      <t>-S</t>
    </r>
    <r>
      <rPr>
        <sz val="12"/>
        <color theme="1"/>
        <rFont val="Calibri"/>
        <family val="2"/>
        <scheme val="minor"/>
      </rPr>
      <t xml:space="preserve"> hilfreich sein. Weitere Informationen zum VisAWI finden Sie unter www.VisAWI.de, dort finden Sie auch das VisAWI-Manual mit detaillierten Auswertungshinweisen.</t>
    </r>
  </si>
  <si>
    <t>Hinweis zur Zitation des VisAWI-S:</t>
  </si>
  <si>
    <t>Morten Moshagen &amp; Meinald T. Thielsch</t>
  </si>
  <si>
    <t>Autoren des VisAWI-S</t>
  </si>
  <si>
    <t>Bitte zitieren Sie beim Einsatz des VisAWI-S und insbesondere bei der Veröffentlichung Ihrer Ergebnisse die Originalarbeit zum VisAWI-S wie folgt:</t>
  </si>
  <si>
    <t>Kurzbeschreibung</t>
  </si>
  <si>
    <t>Items</t>
  </si>
  <si>
    <t>Format Antwortanker</t>
  </si>
  <si>
    <t>Die Items werden mit einer 7-stufigen Likert-Skala (kodiert von 1 „stimme gar nicht zu“ bis 7 „stimme voll zu“) dargeboten. Die verbalen Itemanker sind</t>
  </si>
  <si>
    <t>Auswertungsanweisung</t>
  </si>
  <si>
    <t>Zu den Angaben im VisAWI-S wird ein Mittelwert gebildet: Die einzelnen Itemwerte werden dazu summiert und anschließend durch vier dividiert. Dieser Mittelwert repräsentiert die subjektive Einschätzung eines generellen Ästhetik-Faktors.</t>
  </si>
  <si>
    <t>VisAWI-S –  Visual Aesthetics of Websites Inventory - Short</t>
  </si>
  <si>
    <t>  stimme gar nicht zu</t>
  </si>
  <si>
    <t>  stimme nicht zu</t>
  </si>
  <si>
    <t>  stimme eher nicht zu</t>
  </si>
  <si>
    <t>  weder noch</t>
  </si>
  <si>
    <t xml:space="preserve">  stimme eher zu </t>
  </si>
  <si>
    <t xml:space="preserve">  stimme zu </t>
  </si>
  <si>
    <t>  stimme voll zu</t>
  </si>
  <si>
    <t>VisAWI_S1</t>
  </si>
  <si>
    <t>VisAWI_S2</t>
  </si>
  <si>
    <t>VisAWI_S3</t>
  </si>
  <si>
    <t>VisAWI_S4</t>
  </si>
  <si>
    <t>In der Forschung zu User Experience von Websites hat sich visuelle Ästhetik als bedeutender Faktor gezeigt. Website-Ästhetik kann als unmittelbare, angenehme und subjektive Wahrnehmung des Webobjekts definiert werden, die wenig durch schlussfolgernde Prozesse beeinflusst wird (Moshagen &amp; Thielsch, 2010). Der VisAWI ist ein Fragebogen zur Erfassung der Wahrnehmung visueller Ästhetik. Dieser basiert auf dem Modell, dass Nutzer einen übergeordneten Generalfaktor Ästhetik wahrnehmen, der aus vier zugrundeliegenden Facetten besteht: Einfachheit, Vielfalt, Farbigkeit und Kunstfertigkeit. Der VisAWI-S ist die Kurzversion des VisAWI und erfasst den Generalfaktor der ästhetischen Wahrnehmung.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</si>
</sst>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3" xfId="0" applyBorder="1"/>
    <xf numFmtId="0" fontId="0" fillId="0" borderId="0" xfId="0" applyFill="1"/>
    <xf numFmtId="0" fontId="7" fillId="0" borderId="7" xfId="0" applyFont="1" applyFill="1" applyBorder="1" applyAlignment="1">
      <alignment vertical="center" wrapText="1"/>
    </xf>
    <xf numFmtId="0" fontId="0" fillId="0" borderId="0" xfId="0" applyFill="1" applyBorder="1"/>
    <xf numFmtId="0" fontId="7" fillId="0" borderId="9" xfId="0" applyFont="1" applyFill="1" applyBorder="1" applyAlignment="1">
      <alignment vertical="center" wrapText="1"/>
    </xf>
    <xf numFmtId="164" fontId="0" fillId="0" borderId="3" xfId="0" applyNumberFormat="1" applyFill="1" applyBorder="1"/>
    <xf numFmtId="164" fontId="0" fillId="0" borderId="8" xfId="0" applyNumberFormat="1" applyFill="1" applyBorder="1"/>
    <xf numFmtId="0" fontId="0" fillId="0" borderId="29" xfId="0" applyBorder="1"/>
    <xf numFmtId="0" fontId="8" fillId="0" borderId="3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0" fillId="0" borderId="33" xfId="0" applyBorder="1"/>
    <xf numFmtId="0" fontId="0" fillId="0" borderId="0" xfId="0" applyBorder="1"/>
    <xf numFmtId="0" fontId="0" fillId="0" borderId="32" xfId="0" applyBorder="1"/>
    <xf numFmtId="164" fontId="0" fillId="0" borderId="22" xfId="0" applyNumberFormat="1" applyBorder="1"/>
    <xf numFmtId="0" fontId="0" fillId="0" borderId="21" xfId="0" applyFont="1" applyBorder="1"/>
    <xf numFmtId="164" fontId="0" fillId="0" borderId="9" xfId="0" applyNumberFormat="1" applyBorder="1"/>
    <xf numFmtId="164" fontId="0" fillId="0" borderId="1" xfId="0" applyNumberFormat="1" applyFill="1" applyBorder="1" applyAlignment="1"/>
    <xf numFmtId="164" fontId="0" fillId="0" borderId="1" xfId="0" applyNumberFormat="1" applyBorder="1" applyAlignment="1"/>
    <xf numFmtId="164" fontId="0" fillId="0" borderId="4" xfId="0" applyNumberFormat="1" applyFill="1" applyBorder="1" applyAlignment="1"/>
    <xf numFmtId="164" fontId="0" fillId="0" borderId="1" xfId="0" applyNumberFormat="1" applyFill="1" applyBorder="1"/>
    <xf numFmtId="164" fontId="0" fillId="0" borderId="22" xfId="0" applyNumberFormat="1" applyFill="1" applyBorder="1"/>
    <xf numFmtId="164" fontId="0" fillId="0" borderId="13" xfId="0" applyNumberFormat="1" applyFill="1" applyBorder="1"/>
    <xf numFmtId="164" fontId="0" fillId="0" borderId="5" xfId="0" applyNumberFormat="1" applyFill="1" applyBorder="1"/>
    <xf numFmtId="164" fontId="0" fillId="0" borderId="5" xfId="0" applyNumberFormat="1" applyFill="1" applyBorder="1" applyAlignment="1"/>
    <xf numFmtId="164" fontId="0" fillId="0" borderId="5" xfId="0" applyNumberFormat="1" applyBorder="1" applyAlignment="1"/>
    <xf numFmtId="164" fontId="0" fillId="0" borderId="4" xfId="0" applyNumberFormat="1" applyBorder="1" applyAlignment="1"/>
    <xf numFmtId="164" fontId="0" fillId="0" borderId="4" xfId="0" applyNumberFormat="1" applyFill="1" applyBorder="1"/>
    <xf numFmtId="164" fontId="11" fillId="0" borderId="36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164" fontId="0" fillId="0" borderId="0" xfId="0" applyNumberFormat="1" applyFont="1" applyFill="1" applyBorder="1"/>
    <xf numFmtId="0" fontId="7" fillId="2" borderId="9" xfId="0" applyFont="1" applyFill="1" applyBorder="1" applyAlignment="1">
      <alignment vertical="center" wrapText="1"/>
    </xf>
    <xf numFmtId="164" fontId="0" fillId="2" borderId="1" xfId="0" applyNumberFormat="1" applyFill="1" applyBorder="1" applyAlignment="1"/>
    <xf numFmtId="164" fontId="0" fillId="2" borderId="1" xfId="0" applyNumberFormat="1" applyFill="1" applyBorder="1"/>
    <xf numFmtId="164" fontId="0" fillId="2" borderId="22" xfId="0" applyNumberFormat="1" applyFill="1" applyBorder="1"/>
    <xf numFmtId="0" fontId="7" fillId="2" borderId="1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wrapText="1"/>
    </xf>
    <xf numFmtId="0" fontId="13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0" fontId="14" fillId="0" borderId="0" xfId="0" applyFont="1"/>
    <xf numFmtId="0" fontId="8" fillId="0" borderId="30" xfId="0" applyFont="1" applyFill="1" applyBorder="1" applyAlignment="1">
      <alignment vertical="center" wrapText="1"/>
    </xf>
    <xf numFmtId="0" fontId="0" fillId="0" borderId="30" xfId="0" applyBorder="1"/>
    <xf numFmtId="0" fontId="0" fillId="0" borderId="31" xfId="0" applyBorder="1"/>
    <xf numFmtId="0" fontId="0" fillId="0" borderId="6" xfId="0" applyFill="1" applyBorder="1"/>
    <xf numFmtId="0" fontId="7" fillId="0" borderId="37" xfId="0" applyFont="1" applyFill="1" applyBorder="1"/>
    <xf numFmtId="0" fontId="7" fillId="0" borderId="38" xfId="0" applyFont="1" applyFill="1" applyBorder="1"/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0" fontId="7" fillId="0" borderId="0" xfId="0" applyFont="1" applyFill="1" applyBorder="1" applyAlignment="1">
      <alignment vertical="center" wrapText="1"/>
    </xf>
    <xf numFmtId="164" fontId="0" fillId="0" borderId="0" xfId="0" applyNumberFormat="1" applyFill="1" applyBorder="1"/>
    <xf numFmtId="164" fontId="0" fillId="0" borderId="30" xfId="0" applyNumberFormat="1" applyBorder="1"/>
    <xf numFmtId="164" fontId="0" fillId="0" borderId="31" xfId="0" applyNumberFormat="1" applyBorder="1"/>
    <xf numFmtId="0" fontId="7" fillId="0" borderId="38" xfId="0" applyFont="1" applyFill="1" applyBorder="1" applyAlignment="1">
      <alignment vertical="center"/>
    </xf>
    <xf numFmtId="0" fontId="8" fillId="0" borderId="38" xfId="0" applyNumberFormat="1" applyFont="1" applyBorder="1" applyAlignment="1">
      <alignment horizontal="center" vertical="center" wrapText="1"/>
    </xf>
    <xf numFmtId="0" fontId="7" fillId="4" borderId="24" xfId="0" applyFont="1" applyFill="1" applyBorder="1"/>
    <xf numFmtId="0" fontId="7" fillId="4" borderId="19" xfId="0" applyFont="1" applyFill="1" applyBorder="1" applyAlignment="1">
      <alignment vertical="center"/>
    </xf>
    <xf numFmtId="0" fontId="7" fillId="4" borderId="2" xfId="0" applyFont="1" applyFill="1" applyBorder="1"/>
    <xf numFmtId="0" fontId="7" fillId="4" borderId="13" xfId="0" applyFont="1" applyFill="1" applyBorder="1"/>
    <xf numFmtId="0" fontId="8" fillId="4" borderId="8" xfId="0" applyFont="1" applyFill="1" applyBorder="1" applyAlignment="1">
      <alignment vertical="center" wrapText="1"/>
    </xf>
    <xf numFmtId="0" fontId="0" fillId="4" borderId="8" xfId="0" applyFill="1" applyBorder="1"/>
    <xf numFmtId="0" fontId="0" fillId="4" borderId="22" xfId="0" applyFill="1" applyBorder="1"/>
    <xf numFmtId="0" fontId="0" fillId="4" borderId="23" xfId="0" applyFill="1" applyBorder="1"/>
    <xf numFmtId="0" fontId="7" fillId="4" borderId="25" xfId="0" applyFont="1" applyFill="1" applyBorder="1"/>
    <xf numFmtId="0" fontId="8" fillId="4" borderId="21" xfId="0" applyFont="1" applyFill="1" applyBorder="1" applyAlignment="1">
      <alignment vertical="center" wrapText="1"/>
    </xf>
    <xf numFmtId="0" fontId="0" fillId="4" borderId="21" xfId="0" applyFill="1" applyBorder="1"/>
    <xf numFmtId="0" fontId="0" fillId="4" borderId="35" xfId="0" applyFill="1" applyBorder="1"/>
    <xf numFmtId="0" fontId="7" fillId="4" borderId="1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vertical="center" wrapText="1"/>
    </xf>
    <xf numFmtId="164" fontId="0" fillId="4" borderId="3" xfId="0" applyNumberFormat="1" applyFill="1" applyBorder="1"/>
    <xf numFmtId="164" fontId="0" fillId="4" borderId="8" xfId="0" applyNumberFormat="1" applyFill="1" applyBorder="1"/>
    <xf numFmtId="0" fontId="7" fillId="4" borderId="9" xfId="0" applyFont="1" applyFill="1" applyBorder="1" applyAlignment="1">
      <alignment vertical="center" wrapText="1"/>
    </xf>
    <xf numFmtId="0" fontId="0" fillId="4" borderId="21" xfId="0" applyFont="1" applyFill="1" applyBorder="1"/>
    <xf numFmtId="164" fontId="0" fillId="4" borderId="9" xfId="0" applyNumberFormat="1" applyFill="1" applyBorder="1"/>
    <xf numFmtId="164" fontId="0" fillId="4" borderId="22" xfId="0" applyNumberFormat="1" applyFill="1" applyBorder="1"/>
    <xf numFmtId="0" fontId="0" fillId="4" borderId="25" xfId="0" applyFill="1" applyBorder="1"/>
    <xf numFmtId="0" fontId="7" fillId="4" borderId="34" xfId="0" applyFont="1" applyFill="1" applyBorder="1" applyAlignment="1">
      <alignment vertical="center" wrapText="1"/>
    </xf>
    <xf numFmtId="0" fontId="7" fillId="4" borderId="20" xfId="0" applyFont="1" applyFill="1" applyBorder="1" applyAlignment="1">
      <alignment vertical="center" wrapText="1"/>
    </xf>
    <xf numFmtId="0" fontId="0" fillId="5" borderId="26" xfId="0" applyFill="1" applyBorder="1"/>
    <xf numFmtId="0" fontId="0" fillId="5" borderId="6" xfId="0" applyFill="1" applyBorder="1"/>
    <xf numFmtId="0" fontId="9" fillId="5" borderId="14" xfId="0" applyFont="1" applyFill="1" applyBorder="1"/>
    <xf numFmtId="0" fontId="0" fillId="5" borderId="17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32" xfId="0" applyFill="1" applyBorder="1"/>
    <xf numFmtId="0" fontId="0" fillId="5" borderId="33" xfId="0" applyFill="1" applyBorder="1"/>
    <xf numFmtId="0" fontId="7" fillId="0" borderId="21" xfId="0" applyFont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Fill="1" applyBorder="1"/>
    <xf numFmtId="0" fontId="17" fillId="0" borderId="0" xfId="0" applyFont="1" applyFill="1"/>
    <xf numFmtId="0" fontId="6" fillId="0" borderId="0" xfId="0" applyFont="1" applyBorder="1"/>
    <xf numFmtId="164" fontId="17" fillId="0" borderId="0" xfId="0" applyNumberFormat="1" applyFont="1" applyBorder="1"/>
    <xf numFmtId="0" fontId="4" fillId="3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7" fillId="0" borderId="0" xfId="0" applyFont="1" applyFill="1" applyBorder="1" applyAlignment="1">
      <alignment horizontal="center"/>
    </xf>
    <xf numFmtId="0" fontId="9" fillId="5" borderId="26" xfId="0" applyFont="1" applyFill="1" applyBorder="1" applyAlignment="1">
      <alignment horizontal="center" wrapText="1"/>
    </xf>
    <xf numFmtId="0" fontId="9" fillId="5" borderId="32" xfId="0" applyFont="1" applyFill="1" applyBorder="1" applyAlignment="1">
      <alignment horizontal="center" wrapText="1"/>
    </xf>
    <xf numFmtId="0" fontId="9" fillId="5" borderId="33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/>
    </xf>
    <xf numFmtId="0" fontId="7" fillId="5" borderId="28" xfId="0" applyFont="1" applyFill="1" applyBorder="1" applyAlignment="1">
      <alignment horizontal="center"/>
    </xf>
  </cellXfs>
  <cellStyles count="1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Stand." xfId="0" builtinId="0"/>
  </cellStyles>
  <dxfs count="0"/>
  <tableStyles count="0" defaultTableStyle="TableStyleMedium2" defaultPivotStyle="PivotStyleLight16"/>
  <colors>
    <mruColors>
      <color rgb="FFE2EBE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VisAWI</a:t>
            </a:r>
            <a:r>
              <a:rPr lang="en-US" baseline="0"/>
              <a:t>-S Ergebnis: Eigener Gesamtwert und Benchmark im Vergleich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Benchmarkwerte</c:v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'VisAWI-S-Auswertung'!$C$22:$C$25</c:f>
                <c:numCache>
                  <c:formatCode>General</c:formatCode>
                  <c:ptCount val="4"/>
                  <c:pt idx="0">
                    <c:v>0.885843884527686</c:v>
                  </c:pt>
                  <c:pt idx="1">
                    <c:v>1.36</c:v>
                  </c:pt>
                  <c:pt idx="2">
                    <c:v>1.36</c:v>
                  </c:pt>
                  <c:pt idx="3">
                    <c:v>1.31</c:v>
                  </c:pt>
                </c:numCache>
              </c:numRef>
            </c:plus>
            <c:minus>
              <c:numRef>
                <c:f>'VisAWI-S-Auswertung'!$C$22:$C$25</c:f>
                <c:numCache>
                  <c:formatCode>General</c:formatCode>
                  <c:ptCount val="4"/>
                  <c:pt idx="0">
                    <c:v>0.885843884527686</c:v>
                  </c:pt>
                  <c:pt idx="1">
                    <c:v>1.36</c:v>
                  </c:pt>
                  <c:pt idx="2">
                    <c:v>1.36</c:v>
                  </c:pt>
                  <c:pt idx="3">
                    <c:v>1.31</c:v>
                  </c:pt>
                </c:numCache>
              </c:numRef>
            </c:minus>
          </c:errBars>
          <c:cat>
            <c:strRef>
              <c:f>'VisAWI-S-Auswertung'!$B$194:$B$196</c:f>
              <c:strCache>
                <c:ptCount val="3"/>
                <c:pt idx="0">
                  <c:v>Information</c:v>
                </c:pt>
                <c:pt idx="1">
                  <c:v>Portale</c:v>
                </c:pt>
                <c:pt idx="2">
                  <c:v>Weblogs und Social Sharing</c:v>
                </c:pt>
              </c:strCache>
            </c:strRef>
          </c:cat>
          <c:val>
            <c:numRef>
              <c:f>'VisAWI-S-Auswertung'!$B$23:$B$25</c:f>
              <c:numCache>
                <c:formatCode>0.0</c:formatCode>
                <c:ptCount val="3"/>
                <c:pt idx="0">
                  <c:v>4.6</c:v>
                </c:pt>
                <c:pt idx="1">
                  <c:v>4.17</c:v>
                </c:pt>
                <c:pt idx="2">
                  <c:v>4.54</c:v>
                </c:pt>
              </c:numCache>
            </c:numRef>
          </c:val>
        </c:ser>
        <c:ser>
          <c:idx val="2"/>
          <c:order val="1"/>
          <c:tx>
            <c:v>Eigener Gesamtwert im Vergleich</c:v>
          </c:tx>
          <c:invertIfNegative val="0"/>
          <c:errBars>
            <c:errBarType val="both"/>
            <c:errValType val="cust"/>
            <c:noEndCap val="0"/>
            <c:plus>
              <c:numRef>
                <c:f>'VisAWI-S-Auswertung'!$D$15</c:f>
                <c:numCache>
                  <c:formatCode>General</c:formatCode>
                  <c:ptCount val="1"/>
                  <c:pt idx="0">
                    <c:v>0.885843884527686</c:v>
                  </c:pt>
                </c:numCache>
              </c:numRef>
            </c:plus>
            <c:minus>
              <c:numRef>
                <c:f>'VisAWI-S-Auswertung'!$D$15</c:f>
                <c:numCache>
                  <c:formatCode>General</c:formatCode>
                  <c:ptCount val="1"/>
                  <c:pt idx="0">
                    <c:v>0.885843884527686</c:v>
                  </c:pt>
                </c:numCache>
              </c:numRef>
            </c:minus>
          </c:errBars>
          <c:cat>
            <c:strRef>
              <c:f>'VisAWI-S-Auswertung'!$B$194:$B$196</c:f>
              <c:strCache>
                <c:ptCount val="3"/>
                <c:pt idx="0">
                  <c:v>Information</c:v>
                </c:pt>
                <c:pt idx="1">
                  <c:v>Portale</c:v>
                </c:pt>
                <c:pt idx="2">
                  <c:v>Weblogs und Social Sharing</c:v>
                </c:pt>
              </c:strCache>
            </c:strRef>
          </c:cat>
          <c:val>
            <c:numRef>
              <c:f>'VisAWI-S-Auswertung'!$G$193:$G$195</c:f>
              <c:numCache>
                <c:formatCode>0.0</c:formatCode>
                <c:ptCount val="3"/>
                <c:pt idx="0">
                  <c:v>3.915</c:v>
                </c:pt>
                <c:pt idx="1">
                  <c:v>3.915</c:v>
                </c:pt>
                <c:pt idx="2">
                  <c:v>3.915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71342000"/>
        <c:axId val="-671339680"/>
      </c:barChart>
      <c:catAx>
        <c:axId val="-671342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-671339680"/>
        <c:crosses val="autoZero"/>
        <c:auto val="1"/>
        <c:lblAlgn val="ctr"/>
        <c:lblOffset val="100"/>
        <c:noMultiLvlLbl val="0"/>
      </c:catAx>
      <c:valAx>
        <c:axId val="-671339680"/>
        <c:scaling>
          <c:orientation val="minMax"/>
          <c:min val="1.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-6713420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126998</xdr:colOff>
      <xdr:row>0</xdr:row>
      <xdr:rowOff>130175</xdr:rowOff>
    </xdr:from>
    <xdr:to>
      <xdr:col>4</xdr:col>
      <xdr:colOff>1800224</xdr:colOff>
      <xdr:row>7</xdr:row>
      <xdr:rowOff>0</xdr:rowOff>
    </xdr:to>
    <xdr:sp macro="" textlink="">
      <xdr:nvSpPr>
        <xdr:cNvPr id="2" name="Rechteck 1"/>
        <xdr:cNvSpPr/>
      </xdr:nvSpPr>
      <xdr:spPr>
        <a:xfrm>
          <a:off x="126998" y="130175"/>
          <a:ext cx="7854951" cy="120332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de-DE" sz="110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Für</a:t>
          </a:r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 jede/n Proband/in (User01-User50) werden spaltenweise die  erhobenen Messwerte eingetragen.</a:t>
          </a:r>
        </a:p>
        <a:p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Ein Wert von "1" entspricht der Aussage "stimme gar nicht zu". Ein Wert von "7" entspricht der Aussage "stimme voll zu".</a:t>
          </a:r>
        </a:p>
        <a:p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Die Werte "2" bis "6" entsprechen Abstufungen in der Einschätzung der User zwischen den zwei Antwortpolen.</a:t>
          </a:r>
        </a:p>
        <a:p>
          <a:endParaRPr lang="de-DE" sz="1100" baseline="0">
            <a:solidFill>
              <a:srgbClr val="000000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Bei den unten eingetragenen Werten handelt es sich um Platzhalter - Sie können diese einfach ersetzen. </a:t>
          </a:r>
        </a:p>
        <a:p>
          <a:r>
            <a:rPr lang="de-D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Hinweis: Nur der Gesamtwert ist beim VisAWI-S interpretierbar.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95249</xdr:rowOff>
    </xdr:from>
    <xdr:to>
      <xdr:col>5</xdr:col>
      <xdr:colOff>666749</xdr:colOff>
      <xdr:row>6</xdr:row>
      <xdr:rowOff>180975</xdr:rowOff>
    </xdr:to>
    <xdr:sp macro="" textlink="">
      <xdr:nvSpPr>
        <xdr:cNvPr id="2" name="Rechteck 1"/>
        <xdr:cNvSpPr/>
      </xdr:nvSpPr>
      <xdr:spPr>
        <a:xfrm>
          <a:off x="57149" y="95249"/>
          <a:ext cx="7153275" cy="1228726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Hier</a:t>
          </a:r>
          <a:r>
            <a:rPr lang="de-DE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werden für jede Dimension die Mittelwerte und Standardabweichung als auch Minimal- und Maximalwerte über alle User hinweg angegeben.</a:t>
          </a:r>
        </a:p>
        <a:p>
          <a:pPr algn="l"/>
          <a:endParaRPr lang="de-DE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Wichtig: Bei weniger als 50 Usern müssen die leeren Zeilen in "VisAWI-S-Daten" entfernt werden, da sonst nicht alle Werte berechnet werden können. Bei mehr als 50 Usern bitte entsprechend die Zellformate in diesem Tabellenblatt anpassen.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Hinweis: Nur der Gesamtwert ist beim VisAWI-S interpretierbar.</a:t>
          </a:r>
          <a:endParaRPr lang="de-DE" b="1">
            <a:solidFill>
              <a:sysClr val="windowText" lastClr="000000"/>
            </a:solidFill>
            <a:effectLst/>
          </a:endParaRPr>
        </a:p>
        <a:p>
          <a:pPr algn="l"/>
          <a:endParaRPr lang="de-DE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561974</xdr:colOff>
      <xdr:row>2</xdr:row>
      <xdr:rowOff>95249</xdr:rowOff>
    </xdr:from>
    <xdr:to>
      <xdr:col>13</xdr:col>
      <xdr:colOff>4744</xdr:colOff>
      <xdr:row>35</xdr:row>
      <xdr:rowOff>180974</xdr:rowOff>
    </xdr:to>
    <xdr:graphicFrame macro="">
      <xdr:nvGraphicFramePr>
        <xdr:cNvPr id="2" name="Diagramm 1" title="Vergleich der eigenen Website mit branchenübergreifendem Benchmarkwe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>
            <a:lumMod val="40000"/>
            <a:lumOff val="60000"/>
          </a:schemeClr>
        </a:solidFill>
        <a:ln>
          <a:solidFill>
            <a:schemeClr val="tx2">
              <a:lumMod val="20000"/>
              <a:lumOff val="80000"/>
            </a:schemeClr>
          </a:solidFill>
        </a:ln>
      </a:spPr>
      <a:bodyPr vertOverflow="clip" horzOverflow="clip" rtlCol="0" anchor="t"/>
      <a:lstStyle>
        <a:defPPr>
          <a:defRPr sz="1100">
            <a:solidFill>
              <a:schemeClr val="lt1"/>
            </a:solidFill>
            <a:effectLst/>
            <a:latin typeface="+mn-lt"/>
            <a:ea typeface="+mn-ea"/>
            <a:cs typeface="+mn-cs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workbookViewId="0"/>
  </sheetViews>
  <sheetFormatPr baseColWidth="10" defaultRowHeight="15" x14ac:dyDescent="0.2"/>
  <cols>
    <col min="1" max="1" width="184" customWidth="1"/>
  </cols>
  <sheetData>
    <row r="1" spans="1:1" ht="31" x14ac:dyDescent="0.2">
      <c r="A1" s="38" t="s">
        <v>99</v>
      </c>
    </row>
    <row r="2" spans="1:1" x14ac:dyDescent="0.2">
      <c r="A2" s="39"/>
    </row>
    <row r="3" spans="1:1" ht="32" x14ac:dyDescent="0.2">
      <c r="A3" s="101" t="s">
        <v>88</v>
      </c>
    </row>
    <row r="4" spans="1:1" ht="16" x14ac:dyDescent="0.2">
      <c r="A4" s="40"/>
    </row>
    <row r="5" spans="1:1" ht="16" x14ac:dyDescent="0.2">
      <c r="A5" s="41" t="s">
        <v>91</v>
      </c>
    </row>
    <row r="6" spans="1:1" ht="16" x14ac:dyDescent="0.2">
      <c r="A6" s="40" t="s">
        <v>90</v>
      </c>
    </row>
    <row r="7" spans="1:1" ht="16" x14ac:dyDescent="0.2">
      <c r="A7" s="41"/>
    </row>
    <row r="8" spans="1:1" ht="16" x14ac:dyDescent="0.2">
      <c r="A8" s="41" t="s">
        <v>89</v>
      </c>
    </row>
    <row r="9" spans="1:1" ht="16" x14ac:dyDescent="0.2">
      <c r="A9" s="101" t="s">
        <v>92</v>
      </c>
    </row>
    <row r="10" spans="1:1" ht="16" x14ac:dyDescent="0.2">
      <c r="A10" s="40" t="s">
        <v>75</v>
      </c>
    </row>
    <row r="11" spans="1:1" ht="16" x14ac:dyDescent="0.2">
      <c r="A11" s="41"/>
    </row>
    <row r="12" spans="1:1" ht="16" x14ac:dyDescent="0.2">
      <c r="A12" s="41" t="s">
        <v>93</v>
      </c>
    </row>
    <row r="13" spans="1:1" ht="64" x14ac:dyDescent="0.2">
      <c r="A13" s="103" t="s">
        <v>111</v>
      </c>
    </row>
    <row r="14" spans="1:1" ht="16" x14ac:dyDescent="0.2">
      <c r="A14" s="41"/>
    </row>
    <row r="15" spans="1:1" ht="16" x14ac:dyDescent="0.2">
      <c r="A15" s="41" t="s">
        <v>94</v>
      </c>
    </row>
    <row r="16" spans="1:1" ht="16" x14ac:dyDescent="0.2">
      <c r="A16" s="101" t="s">
        <v>22</v>
      </c>
    </row>
    <row r="17" spans="1:1" ht="16" x14ac:dyDescent="0.2">
      <c r="A17" s="101" t="s">
        <v>23</v>
      </c>
    </row>
    <row r="18" spans="1:1" ht="16" x14ac:dyDescent="0.2">
      <c r="A18" s="101" t="s">
        <v>24</v>
      </c>
    </row>
    <row r="19" spans="1:1" ht="16" x14ac:dyDescent="0.2">
      <c r="A19" s="102" t="s">
        <v>25</v>
      </c>
    </row>
    <row r="20" spans="1:1" ht="16" x14ac:dyDescent="0.2">
      <c r="A20" s="41"/>
    </row>
    <row r="21" spans="1:1" ht="16" x14ac:dyDescent="0.2">
      <c r="A21" s="41" t="s">
        <v>95</v>
      </c>
    </row>
    <row r="22" spans="1:1" ht="16" x14ac:dyDescent="0.2">
      <c r="A22" s="101" t="s">
        <v>96</v>
      </c>
    </row>
    <row r="23" spans="1:1" ht="16" x14ac:dyDescent="0.2">
      <c r="A23" s="101" t="s">
        <v>100</v>
      </c>
    </row>
    <row r="24" spans="1:1" ht="16" x14ac:dyDescent="0.2">
      <c r="A24" s="101" t="s">
        <v>101</v>
      </c>
    </row>
    <row r="25" spans="1:1" ht="16" x14ac:dyDescent="0.2">
      <c r="A25" s="101" t="s">
        <v>102</v>
      </c>
    </row>
    <row r="26" spans="1:1" ht="16" x14ac:dyDescent="0.2">
      <c r="A26" s="101" t="s">
        <v>103</v>
      </c>
    </row>
    <row r="27" spans="1:1" ht="16" x14ac:dyDescent="0.2">
      <c r="A27" s="101" t="s">
        <v>104</v>
      </c>
    </row>
    <row r="28" spans="1:1" ht="16" x14ac:dyDescent="0.2">
      <c r="A28" s="101" t="s">
        <v>105</v>
      </c>
    </row>
    <row r="29" spans="1:1" ht="16" x14ac:dyDescent="0.2">
      <c r="A29" s="101" t="s">
        <v>106</v>
      </c>
    </row>
    <row r="30" spans="1:1" ht="16" x14ac:dyDescent="0.2">
      <c r="A30" s="41"/>
    </row>
    <row r="31" spans="1:1" ht="16" x14ac:dyDescent="0.2">
      <c r="A31" s="41" t="s">
        <v>97</v>
      </c>
    </row>
    <row r="32" spans="1:1" ht="32" x14ac:dyDescent="0.2">
      <c r="A32" s="101" t="s">
        <v>98</v>
      </c>
    </row>
    <row r="33" spans="1:1" ht="16" x14ac:dyDescent="0.2">
      <c r="A33" s="41"/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60"/>
  <sheetViews>
    <sheetView topLeftCell="A17" workbookViewId="0">
      <selection activeCell="F13" sqref="F13"/>
    </sheetView>
  </sheetViews>
  <sheetFormatPr baseColWidth="10" defaultRowHeight="15" x14ac:dyDescent="0.2"/>
  <cols>
    <col min="1" max="1" width="10.83203125" customWidth="1"/>
    <col min="2" max="5" width="27.33203125" customWidth="1"/>
    <col min="6" max="6" width="22.1640625" customWidth="1"/>
    <col min="36" max="36" width="13.1640625" customWidth="1"/>
  </cols>
  <sheetData>
    <row r="8" spans="1:6" ht="14" customHeight="1" thickBot="1" x14ac:dyDescent="0.25">
      <c r="B8" s="46"/>
    </row>
    <row r="9" spans="1:6" x14ac:dyDescent="0.2">
      <c r="A9" s="57" t="s">
        <v>21</v>
      </c>
      <c r="B9" s="48" t="s">
        <v>107</v>
      </c>
      <c r="C9" s="60" t="s">
        <v>108</v>
      </c>
      <c r="D9" s="47" t="s">
        <v>109</v>
      </c>
      <c r="E9" s="65" t="s">
        <v>110</v>
      </c>
      <c r="F9" s="55" t="s">
        <v>63</v>
      </c>
    </row>
    <row r="10" spans="1:6" ht="60" customHeight="1" x14ac:dyDescent="0.2">
      <c r="A10" s="58" t="s">
        <v>20</v>
      </c>
      <c r="B10" s="43" t="s">
        <v>22</v>
      </c>
      <c r="C10" s="61" t="s">
        <v>23</v>
      </c>
      <c r="D10" s="9" t="s">
        <v>67</v>
      </c>
      <c r="E10" s="66" t="s">
        <v>25</v>
      </c>
      <c r="F10" s="56" t="s">
        <v>80</v>
      </c>
    </row>
    <row r="11" spans="1:6" x14ac:dyDescent="0.2">
      <c r="A11" s="59" t="s">
        <v>0</v>
      </c>
      <c r="B11" s="44">
        <v>2</v>
      </c>
      <c r="C11" s="62">
        <v>4</v>
      </c>
      <c r="D11" s="1">
        <v>6</v>
      </c>
      <c r="E11" s="67">
        <v>6</v>
      </c>
      <c r="F11" s="53">
        <f>AVERAGE(B11:E11)</f>
        <v>4.5</v>
      </c>
    </row>
    <row r="12" spans="1:6" x14ac:dyDescent="0.2">
      <c r="A12" s="59" t="s">
        <v>1</v>
      </c>
      <c r="B12" s="44">
        <v>6</v>
      </c>
      <c r="C12" s="63">
        <v>1</v>
      </c>
      <c r="D12" s="1">
        <v>2</v>
      </c>
      <c r="E12" s="67">
        <v>7</v>
      </c>
      <c r="F12" s="53">
        <f t="shared" ref="F12:F60" si="0">AVERAGE(B12:E12)</f>
        <v>4</v>
      </c>
    </row>
    <row r="13" spans="1:6" x14ac:dyDescent="0.2">
      <c r="A13" s="59" t="s">
        <v>2</v>
      </c>
      <c r="B13" s="44">
        <v>5</v>
      </c>
      <c r="C13" s="63">
        <v>6</v>
      </c>
      <c r="D13" s="1">
        <v>6</v>
      </c>
      <c r="E13" s="67">
        <v>7</v>
      </c>
      <c r="F13" s="53">
        <f t="shared" si="0"/>
        <v>6</v>
      </c>
    </row>
    <row r="14" spans="1:6" x14ac:dyDescent="0.2">
      <c r="A14" s="59" t="s">
        <v>3</v>
      </c>
      <c r="B14" s="44">
        <v>2</v>
      </c>
      <c r="C14" s="63">
        <v>5</v>
      </c>
      <c r="D14" s="1">
        <v>3</v>
      </c>
      <c r="E14" s="67">
        <v>3</v>
      </c>
      <c r="F14" s="53">
        <f t="shared" si="0"/>
        <v>3.25</v>
      </c>
    </row>
    <row r="15" spans="1:6" x14ac:dyDescent="0.2">
      <c r="A15" s="59" t="s">
        <v>4</v>
      </c>
      <c r="B15" s="44">
        <v>1</v>
      </c>
      <c r="C15" s="63">
        <v>7</v>
      </c>
      <c r="D15" s="1">
        <v>1</v>
      </c>
      <c r="E15" s="67">
        <v>4</v>
      </c>
      <c r="F15" s="53">
        <f t="shared" si="0"/>
        <v>3.25</v>
      </c>
    </row>
    <row r="16" spans="1:6" x14ac:dyDescent="0.2">
      <c r="A16" s="59" t="s">
        <v>5</v>
      </c>
      <c r="B16" s="44">
        <v>6</v>
      </c>
      <c r="C16" s="63">
        <v>7</v>
      </c>
      <c r="D16" s="1">
        <v>7</v>
      </c>
      <c r="E16" s="67">
        <v>3</v>
      </c>
      <c r="F16" s="53">
        <f t="shared" si="0"/>
        <v>5.75</v>
      </c>
    </row>
    <row r="17" spans="1:6" x14ac:dyDescent="0.2">
      <c r="A17" s="59" t="s">
        <v>6</v>
      </c>
      <c r="B17" s="44">
        <v>6</v>
      </c>
      <c r="C17" s="63">
        <v>2</v>
      </c>
      <c r="D17" s="1">
        <v>5</v>
      </c>
      <c r="E17" s="67">
        <v>1</v>
      </c>
      <c r="F17" s="53">
        <f t="shared" si="0"/>
        <v>3.5</v>
      </c>
    </row>
    <row r="18" spans="1:6" x14ac:dyDescent="0.2">
      <c r="A18" s="59" t="s">
        <v>7</v>
      </c>
      <c r="B18" s="44">
        <v>6</v>
      </c>
      <c r="C18" s="63">
        <v>2</v>
      </c>
      <c r="D18" s="1">
        <v>2</v>
      </c>
      <c r="E18" s="67">
        <v>2</v>
      </c>
      <c r="F18" s="53">
        <f t="shared" si="0"/>
        <v>3</v>
      </c>
    </row>
    <row r="19" spans="1:6" x14ac:dyDescent="0.2">
      <c r="A19" s="59" t="s">
        <v>8</v>
      </c>
      <c r="B19" s="44">
        <v>6</v>
      </c>
      <c r="C19" s="63">
        <v>4</v>
      </c>
      <c r="D19" s="1">
        <v>3</v>
      </c>
      <c r="E19" s="67">
        <v>3</v>
      </c>
      <c r="F19" s="53">
        <f t="shared" si="0"/>
        <v>4</v>
      </c>
    </row>
    <row r="20" spans="1:6" x14ac:dyDescent="0.2">
      <c r="A20" s="59" t="s">
        <v>9</v>
      </c>
      <c r="B20" s="44">
        <v>7</v>
      </c>
      <c r="C20" s="63">
        <v>4</v>
      </c>
      <c r="D20" s="1">
        <v>2</v>
      </c>
      <c r="E20" s="67">
        <v>7</v>
      </c>
      <c r="F20" s="53">
        <f t="shared" si="0"/>
        <v>5</v>
      </c>
    </row>
    <row r="21" spans="1:6" x14ac:dyDescent="0.2">
      <c r="A21" s="59" t="s">
        <v>10</v>
      </c>
      <c r="B21" s="44">
        <v>7</v>
      </c>
      <c r="C21" s="63">
        <v>3</v>
      </c>
      <c r="D21" s="1">
        <v>4</v>
      </c>
      <c r="E21" s="67">
        <v>4</v>
      </c>
      <c r="F21" s="53">
        <f t="shared" si="0"/>
        <v>4.5</v>
      </c>
    </row>
    <row r="22" spans="1:6" x14ac:dyDescent="0.2">
      <c r="A22" s="59" t="s">
        <v>11</v>
      </c>
      <c r="B22" s="44">
        <v>2</v>
      </c>
      <c r="C22" s="63">
        <v>2</v>
      </c>
      <c r="D22" s="1">
        <v>6</v>
      </c>
      <c r="E22" s="67">
        <v>1</v>
      </c>
      <c r="F22" s="53">
        <f t="shared" si="0"/>
        <v>2.75</v>
      </c>
    </row>
    <row r="23" spans="1:6" x14ac:dyDescent="0.2">
      <c r="A23" s="59" t="s">
        <v>12</v>
      </c>
      <c r="B23" s="44">
        <v>3</v>
      </c>
      <c r="C23" s="63">
        <v>1</v>
      </c>
      <c r="D23" s="1">
        <v>1</v>
      </c>
      <c r="E23" s="67">
        <v>2</v>
      </c>
      <c r="F23" s="53">
        <f t="shared" si="0"/>
        <v>1.75</v>
      </c>
    </row>
    <row r="24" spans="1:6" x14ac:dyDescent="0.2">
      <c r="A24" s="59" t="s">
        <v>13</v>
      </c>
      <c r="B24" s="44">
        <v>4</v>
      </c>
      <c r="C24" s="63">
        <v>4</v>
      </c>
      <c r="D24" s="1">
        <v>6</v>
      </c>
      <c r="E24" s="67">
        <v>1</v>
      </c>
      <c r="F24" s="53">
        <f t="shared" si="0"/>
        <v>3.75</v>
      </c>
    </row>
    <row r="25" spans="1:6" x14ac:dyDescent="0.2">
      <c r="A25" s="59" t="s">
        <v>14</v>
      </c>
      <c r="B25" s="44">
        <v>4</v>
      </c>
      <c r="C25" s="63">
        <v>5</v>
      </c>
      <c r="D25" s="1">
        <v>7</v>
      </c>
      <c r="E25" s="67">
        <v>4</v>
      </c>
      <c r="F25" s="53">
        <f t="shared" si="0"/>
        <v>5</v>
      </c>
    </row>
    <row r="26" spans="1:6" x14ac:dyDescent="0.2">
      <c r="A26" s="59" t="s">
        <v>15</v>
      </c>
      <c r="B26" s="44">
        <v>6</v>
      </c>
      <c r="C26" s="63">
        <v>7</v>
      </c>
      <c r="D26" s="1">
        <v>2</v>
      </c>
      <c r="E26" s="67">
        <v>4</v>
      </c>
      <c r="F26" s="53">
        <f t="shared" si="0"/>
        <v>4.75</v>
      </c>
    </row>
    <row r="27" spans="1:6" x14ac:dyDescent="0.2">
      <c r="A27" s="59" t="s">
        <v>16</v>
      </c>
      <c r="B27" s="44">
        <v>5</v>
      </c>
      <c r="C27" s="63">
        <v>5</v>
      </c>
      <c r="D27" s="1">
        <v>4</v>
      </c>
      <c r="E27" s="67">
        <v>4</v>
      </c>
      <c r="F27" s="53">
        <f t="shared" si="0"/>
        <v>4.5</v>
      </c>
    </row>
    <row r="28" spans="1:6" x14ac:dyDescent="0.2">
      <c r="A28" s="59" t="s">
        <v>17</v>
      </c>
      <c r="B28" s="44">
        <v>4</v>
      </c>
      <c r="C28" s="63">
        <v>7</v>
      </c>
      <c r="D28" s="1">
        <v>1</v>
      </c>
      <c r="E28" s="67">
        <v>7</v>
      </c>
      <c r="F28" s="53">
        <f t="shared" si="0"/>
        <v>4.75</v>
      </c>
    </row>
    <row r="29" spans="1:6" x14ac:dyDescent="0.2">
      <c r="A29" s="59" t="s">
        <v>18</v>
      </c>
      <c r="B29" s="44">
        <v>1</v>
      </c>
      <c r="C29" s="63">
        <v>2</v>
      </c>
      <c r="D29" s="1">
        <v>6</v>
      </c>
      <c r="E29" s="67">
        <v>3</v>
      </c>
      <c r="F29" s="53">
        <f t="shared" si="0"/>
        <v>3</v>
      </c>
    </row>
    <row r="30" spans="1:6" x14ac:dyDescent="0.2">
      <c r="A30" s="59" t="s">
        <v>19</v>
      </c>
      <c r="B30" s="44">
        <v>2</v>
      </c>
      <c r="C30" s="63">
        <v>6</v>
      </c>
      <c r="D30" s="1">
        <v>2</v>
      </c>
      <c r="E30" s="67">
        <v>7</v>
      </c>
      <c r="F30" s="53">
        <f t="shared" si="0"/>
        <v>4.25</v>
      </c>
    </row>
    <row r="31" spans="1:6" x14ac:dyDescent="0.2">
      <c r="A31" s="59" t="s">
        <v>31</v>
      </c>
      <c r="B31" s="44">
        <v>4</v>
      </c>
      <c r="C31" s="63">
        <v>4</v>
      </c>
      <c r="D31" s="1">
        <v>4</v>
      </c>
      <c r="E31" s="67">
        <v>3</v>
      </c>
      <c r="F31" s="53">
        <f t="shared" si="0"/>
        <v>3.75</v>
      </c>
    </row>
    <row r="32" spans="1:6" x14ac:dyDescent="0.2">
      <c r="A32" s="59" t="s">
        <v>32</v>
      </c>
      <c r="B32" s="44">
        <v>3</v>
      </c>
      <c r="C32" s="63">
        <v>6</v>
      </c>
      <c r="D32" s="1">
        <v>1</v>
      </c>
      <c r="E32" s="67">
        <v>5</v>
      </c>
      <c r="F32" s="53">
        <f t="shared" si="0"/>
        <v>3.75</v>
      </c>
    </row>
    <row r="33" spans="1:6" x14ac:dyDescent="0.2">
      <c r="A33" s="59" t="s">
        <v>33</v>
      </c>
      <c r="B33" s="44">
        <v>1</v>
      </c>
      <c r="C33" s="63">
        <v>6</v>
      </c>
      <c r="D33" s="1">
        <v>5</v>
      </c>
      <c r="E33" s="67">
        <v>6</v>
      </c>
      <c r="F33" s="53">
        <f t="shared" si="0"/>
        <v>4.5</v>
      </c>
    </row>
    <row r="34" spans="1:6" x14ac:dyDescent="0.2">
      <c r="A34" s="59" t="s">
        <v>34</v>
      </c>
      <c r="B34" s="44">
        <v>2</v>
      </c>
      <c r="C34" s="63">
        <v>6</v>
      </c>
      <c r="D34" s="1">
        <v>1</v>
      </c>
      <c r="E34" s="67">
        <v>5</v>
      </c>
      <c r="F34" s="53">
        <f t="shared" si="0"/>
        <v>3.5</v>
      </c>
    </row>
    <row r="35" spans="1:6" x14ac:dyDescent="0.2">
      <c r="A35" s="59" t="s">
        <v>35</v>
      </c>
      <c r="B35" s="44">
        <v>6</v>
      </c>
      <c r="C35" s="63">
        <v>5</v>
      </c>
      <c r="D35" s="1">
        <v>2</v>
      </c>
      <c r="E35" s="67">
        <v>5</v>
      </c>
      <c r="F35" s="53">
        <f t="shared" si="0"/>
        <v>4.5</v>
      </c>
    </row>
    <row r="36" spans="1:6" x14ac:dyDescent="0.2">
      <c r="A36" s="59" t="s">
        <v>36</v>
      </c>
      <c r="B36" s="44">
        <v>3</v>
      </c>
      <c r="C36" s="63">
        <v>5</v>
      </c>
      <c r="D36" s="1">
        <v>5</v>
      </c>
      <c r="E36" s="67">
        <v>3</v>
      </c>
      <c r="F36" s="53">
        <f t="shared" si="0"/>
        <v>4</v>
      </c>
    </row>
    <row r="37" spans="1:6" x14ac:dyDescent="0.2">
      <c r="A37" s="59" t="s">
        <v>37</v>
      </c>
      <c r="B37" s="44">
        <v>1</v>
      </c>
      <c r="C37" s="63">
        <v>4</v>
      </c>
      <c r="D37" s="1">
        <v>3</v>
      </c>
      <c r="E37" s="67">
        <v>2</v>
      </c>
      <c r="F37" s="53">
        <f t="shared" si="0"/>
        <v>2.5</v>
      </c>
    </row>
    <row r="38" spans="1:6" x14ac:dyDescent="0.2">
      <c r="A38" s="59" t="s">
        <v>38</v>
      </c>
      <c r="B38" s="44">
        <v>3</v>
      </c>
      <c r="C38" s="63">
        <v>6</v>
      </c>
      <c r="D38" s="1">
        <v>5</v>
      </c>
      <c r="E38" s="67">
        <v>4</v>
      </c>
      <c r="F38" s="53">
        <f t="shared" si="0"/>
        <v>4.5</v>
      </c>
    </row>
    <row r="39" spans="1:6" x14ac:dyDescent="0.2">
      <c r="A39" s="59" t="s">
        <v>39</v>
      </c>
      <c r="B39" s="44">
        <v>1</v>
      </c>
      <c r="C39" s="63">
        <v>3</v>
      </c>
      <c r="D39" s="1">
        <v>4</v>
      </c>
      <c r="E39" s="67">
        <v>1</v>
      </c>
      <c r="F39" s="53">
        <f t="shared" si="0"/>
        <v>2.25</v>
      </c>
    </row>
    <row r="40" spans="1:6" x14ac:dyDescent="0.2">
      <c r="A40" s="59" t="s">
        <v>40</v>
      </c>
      <c r="B40" s="44">
        <v>3</v>
      </c>
      <c r="C40" s="63">
        <v>6</v>
      </c>
      <c r="D40" s="1">
        <v>2</v>
      </c>
      <c r="E40" s="67">
        <v>2</v>
      </c>
      <c r="F40" s="53">
        <f t="shared" si="0"/>
        <v>3.25</v>
      </c>
    </row>
    <row r="41" spans="1:6" x14ac:dyDescent="0.2">
      <c r="A41" s="59" t="s">
        <v>41</v>
      </c>
      <c r="B41" s="44">
        <v>6</v>
      </c>
      <c r="C41" s="63">
        <v>1</v>
      </c>
      <c r="D41" s="1">
        <v>4</v>
      </c>
      <c r="E41" s="67">
        <v>5</v>
      </c>
      <c r="F41" s="53">
        <f t="shared" si="0"/>
        <v>4</v>
      </c>
    </row>
    <row r="42" spans="1:6" x14ac:dyDescent="0.2">
      <c r="A42" s="59" t="s">
        <v>42</v>
      </c>
      <c r="B42" s="44">
        <v>4</v>
      </c>
      <c r="C42" s="63">
        <v>1</v>
      </c>
      <c r="D42" s="1">
        <v>4</v>
      </c>
      <c r="E42" s="67">
        <v>3</v>
      </c>
      <c r="F42" s="53">
        <f t="shared" si="0"/>
        <v>3</v>
      </c>
    </row>
    <row r="43" spans="1:6" x14ac:dyDescent="0.2">
      <c r="A43" s="59" t="s">
        <v>43</v>
      </c>
      <c r="B43" s="44">
        <v>2</v>
      </c>
      <c r="C43" s="63">
        <v>7</v>
      </c>
      <c r="D43" s="1">
        <v>6</v>
      </c>
      <c r="E43" s="67">
        <v>2</v>
      </c>
      <c r="F43" s="53">
        <f t="shared" si="0"/>
        <v>4.25</v>
      </c>
    </row>
    <row r="44" spans="1:6" x14ac:dyDescent="0.2">
      <c r="A44" s="59" t="s">
        <v>44</v>
      </c>
      <c r="B44" s="44">
        <v>4</v>
      </c>
      <c r="C44" s="63">
        <v>6</v>
      </c>
      <c r="D44" s="1">
        <v>6</v>
      </c>
      <c r="E44" s="67">
        <v>3</v>
      </c>
      <c r="F44" s="53">
        <f t="shared" si="0"/>
        <v>4.75</v>
      </c>
    </row>
    <row r="45" spans="1:6" x14ac:dyDescent="0.2">
      <c r="A45" s="59" t="s">
        <v>45</v>
      </c>
      <c r="B45" s="44">
        <v>6</v>
      </c>
      <c r="C45" s="63">
        <v>6</v>
      </c>
      <c r="D45" s="1">
        <v>3</v>
      </c>
      <c r="E45" s="67">
        <v>2</v>
      </c>
      <c r="F45" s="53">
        <f t="shared" si="0"/>
        <v>4.25</v>
      </c>
    </row>
    <row r="46" spans="1:6" x14ac:dyDescent="0.2">
      <c r="A46" s="59" t="s">
        <v>46</v>
      </c>
      <c r="B46" s="44">
        <v>1</v>
      </c>
      <c r="C46" s="63">
        <v>4</v>
      </c>
      <c r="D46" s="1">
        <v>5</v>
      </c>
      <c r="E46" s="67">
        <v>4</v>
      </c>
      <c r="F46" s="53">
        <f t="shared" si="0"/>
        <v>3.5</v>
      </c>
    </row>
    <row r="47" spans="1:6" x14ac:dyDescent="0.2">
      <c r="A47" s="59" t="s">
        <v>47</v>
      </c>
      <c r="B47" s="44">
        <v>6</v>
      </c>
      <c r="C47" s="63">
        <v>7</v>
      </c>
      <c r="D47" s="1">
        <v>3</v>
      </c>
      <c r="E47" s="67">
        <v>5</v>
      </c>
      <c r="F47" s="53">
        <f t="shared" si="0"/>
        <v>5.25</v>
      </c>
    </row>
    <row r="48" spans="1:6" x14ac:dyDescent="0.2">
      <c r="A48" s="59" t="s">
        <v>48</v>
      </c>
      <c r="B48" s="44">
        <v>7</v>
      </c>
      <c r="C48" s="63">
        <v>3</v>
      </c>
      <c r="D48" s="1">
        <v>1</v>
      </c>
      <c r="E48" s="67">
        <v>6</v>
      </c>
      <c r="F48" s="53">
        <f t="shared" si="0"/>
        <v>4.25</v>
      </c>
    </row>
    <row r="49" spans="1:6" x14ac:dyDescent="0.2">
      <c r="A49" s="59" t="s">
        <v>49</v>
      </c>
      <c r="B49" s="44">
        <v>3</v>
      </c>
      <c r="C49" s="63">
        <v>6</v>
      </c>
      <c r="D49" s="1">
        <v>6</v>
      </c>
      <c r="E49" s="67">
        <v>5</v>
      </c>
      <c r="F49" s="53">
        <f t="shared" si="0"/>
        <v>5</v>
      </c>
    </row>
    <row r="50" spans="1:6" x14ac:dyDescent="0.2">
      <c r="A50" s="59" t="s">
        <v>50</v>
      </c>
      <c r="B50" s="44">
        <v>1</v>
      </c>
      <c r="C50" s="63">
        <v>5</v>
      </c>
      <c r="D50" s="1">
        <v>6</v>
      </c>
      <c r="E50" s="67">
        <v>2</v>
      </c>
      <c r="F50" s="53">
        <f t="shared" si="0"/>
        <v>3.5</v>
      </c>
    </row>
    <row r="51" spans="1:6" x14ac:dyDescent="0.2">
      <c r="A51" s="59" t="s">
        <v>51</v>
      </c>
      <c r="B51" s="44">
        <v>2</v>
      </c>
      <c r="C51" s="63">
        <v>3</v>
      </c>
      <c r="D51" s="1">
        <v>2</v>
      </c>
      <c r="E51" s="67">
        <v>7</v>
      </c>
      <c r="F51" s="53">
        <f t="shared" si="0"/>
        <v>3.5</v>
      </c>
    </row>
    <row r="52" spans="1:6" x14ac:dyDescent="0.2">
      <c r="A52" s="59" t="s">
        <v>52</v>
      </c>
      <c r="B52" s="44">
        <v>1</v>
      </c>
      <c r="C52" s="63">
        <v>6</v>
      </c>
      <c r="D52" s="1">
        <v>7</v>
      </c>
      <c r="E52" s="67">
        <v>3</v>
      </c>
      <c r="F52" s="53">
        <f t="shared" si="0"/>
        <v>4.25</v>
      </c>
    </row>
    <row r="53" spans="1:6" x14ac:dyDescent="0.2">
      <c r="A53" s="59" t="s">
        <v>53</v>
      </c>
      <c r="B53" s="44">
        <v>3</v>
      </c>
      <c r="C53" s="63">
        <v>6</v>
      </c>
      <c r="D53" s="1">
        <v>1</v>
      </c>
      <c r="E53" s="67">
        <v>3</v>
      </c>
      <c r="F53" s="53">
        <f t="shared" si="0"/>
        <v>3.25</v>
      </c>
    </row>
    <row r="54" spans="1:6" x14ac:dyDescent="0.2">
      <c r="A54" s="59" t="s">
        <v>54</v>
      </c>
      <c r="B54" s="44">
        <v>6</v>
      </c>
      <c r="C54" s="63">
        <v>6</v>
      </c>
      <c r="D54" s="1">
        <v>4</v>
      </c>
      <c r="E54" s="67">
        <v>1</v>
      </c>
      <c r="F54" s="53">
        <f t="shared" si="0"/>
        <v>4.25</v>
      </c>
    </row>
    <row r="55" spans="1:6" x14ac:dyDescent="0.2">
      <c r="A55" s="59" t="s">
        <v>55</v>
      </c>
      <c r="B55" s="44">
        <v>7</v>
      </c>
      <c r="C55" s="63">
        <v>2</v>
      </c>
      <c r="D55" s="1">
        <v>2</v>
      </c>
      <c r="E55" s="67">
        <v>6</v>
      </c>
      <c r="F55" s="53">
        <f t="shared" si="0"/>
        <v>4.25</v>
      </c>
    </row>
    <row r="56" spans="1:6" x14ac:dyDescent="0.2">
      <c r="A56" s="59" t="s">
        <v>56</v>
      </c>
      <c r="B56" s="44">
        <v>1</v>
      </c>
      <c r="C56" s="63">
        <v>4</v>
      </c>
      <c r="D56" s="1">
        <v>3</v>
      </c>
      <c r="E56" s="67">
        <v>5</v>
      </c>
      <c r="F56" s="53">
        <f t="shared" si="0"/>
        <v>3.25</v>
      </c>
    </row>
    <row r="57" spans="1:6" x14ac:dyDescent="0.2">
      <c r="A57" s="59" t="s">
        <v>57</v>
      </c>
      <c r="B57" s="44">
        <v>2</v>
      </c>
      <c r="C57" s="63">
        <v>1</v>
      </c>
      <c r="D57" s="1">
        <v>4</v>
      </c>
      <c r="E57" s="67">
        <v>3</v>
      </c>
      <c r="F57" s="53">
        <f t="shared" si="0"/>
        <v>2.5</v>
      </c>
    </row>
    <row r="58" spans="1:6" x14ac:dyDescent="0.2">
      <c r="A58" s="59" t="s">
        <v>58</v>
      </c>
      <c r="B58" s="44">
        <v>2</v>
      </c>
      <c r="C58" s="63">
        <v>3</v>
      </c>
      <c r="D58" s="1">
        <v>6</v>
      </c>
      <c r="E58" s="67">
        <v>1</v>
      </c>
      <c r="F58" s="53">
        <f t="shared" si="0"/>
        <v>3</v>
      </c>
    </row>
    <row r="59" spans="1:6" x14ac:dyDescent="0.2">
      <c r="A59" s="59" t="s">
        <v>59</v>
      </c>
      <c r="B59" s="44">
        <v>2</v>
      </c>
      <c r="C59" s="63">
        <v>4</v>
      </c>
      <c r="D59" s="1">
        <v>6</v>
      </c>
      <c r="E59" s="67">
        <v>7</v>
      </c>
      <c r="F59" s="53">
        <f t="shared" si="0"/>
        <v>4.75</v>
      </c>
    </row>
    <row r="60" spans="1:6" ht="16" thickBot="1" x14ac:dyDescent="0.25">
      <c r="A60" s="59" t="s">
        <v>60</v>
      </c>
      <c r="B60" s="45">
        <v>3</v>
      </c>
      <c r="C60" s="64">
        <v>5</v>
      </c>
      <c r="D60" s="8">
        <v>1</v>
      </c>
      <c r="E60" s="68">
        <v>4</v>
      </c>
      <c r="F60" s="54">
        <f t="shared" si="0"/>
        <v>3.25</v>
      </c>
    </row>
  </sheetData>
  <pageMargins left="0.7" right="0.7" top="0.78740157499999996" bottom="0.78740157499999996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T207"/>
  <sheetViews>
    <sheetView workbookViewId="0">
      <selection activeCell="B197" sqref="B197"/>
    </sheetView>
  </sheetViews>
  <sheetFormatPr baseColWidth="10" defaultRowHeight="15" x14ac:dyDescent="0.2"/>
  <cols>
    <col min="1" max="1" width="48.5" bestFit="1" customWidth="1"/>
    <col min="2" max="2" width="13.6640625" customWidth="1"/>
    <col min="3" max="3" width="11.83203125" customWidth="1"/>
    <col min="4" max="4" width="13.1640625" customWidth="1"/>
    <col min="6" max="6" width="10.5" bestFit="1" customWidth="1"/>
    <col min="7" max="7" width="11.5" customWidth="1"/>
    <col min="8" max="8" width="10.5" bestFit="1" customWidth="1"/>
    <col min="9" max="9" width="12" customWidth="1"/>
    <col min="10" max="10" width="10.5" bestFit="1" customWidth="1"/>
    <col min="14" max="20" width="10.83203125" style="96"/>
  </cols>
  <sheetData>
    <row r="8" spans="1:20" ht="16" thickBot="1" x14ac:dyDescent="0.25"/>
    <row r="9" spans="1:20" s="4" customFormat="1" ht="21" x14ac:dyDescent="0.25">
      <c r="A9" s="85" t="s">
        <v>29</v>
      </c>
      <c r="B9" s="86"/>
      <c r="C9" s="87"/>
      <c r="D9" s="87"/>
      <c r="E9" s="87"/>
      <c r="F9" s="88"/>
      <c r="N9" s="97"/>
      <c r="O9" s="97"/>
      <c r="P9" s="97"/>
      <c r="Q9" s="97"/>
      <c r="R9" s="97"/>
      <c r="S9" s="97"/>
      <c r="T9" s="97"/>
    </row>
    <row r="10" spans="1:20" ht="37.5" customHeight="1" x14ac:dyDescent="0.2">
      <c r="A10" s="69" t="s">
        <v>20</v>
      </c>
      <c r="B10" s="70" t="s">
        <v>62</v>
      </c>
      <c r="C10" s="70" t="s">
        <v>63</v>
      </c>
      <c r="D10" s="71" t="s">
        <v>66</v>
      </c>
      <c r="E10" s="70" t="s">
        <v>64</v>
      </c>
      <c r="F10" s="72" t="s">
        <v>65</v>
      </c>
    </row>
    <row r="11" spans="1:20" s="2" customFormat="1" ht="15" customHeight="1" x14ac:dyDescent="0.2">
      <c r="A11" s="3" t="s">
        <v>22</v>
      </c>
      <c r="B11" s="6">
        <f>MEDIAN('VisAWI-S-Daten'!$B$11:$B$60)</f>
        <v>3</v>
      </c>
      <c r="C11" s="6">
        <f>AVERAGE('VisAWI-S-Daten'!B11:B60)</f>
        <v>3.62</v>
      </c>
      <c r="D11" s="6">
        <f>STDEV('VisAWI-S-Daten'!B11:B60)</f>
        <v>2.0393076055867789</v>
      </c>
      <c r="E11" s="6">
        <f>MIN('VisAWI-S-Daten'!B11:B60)</f>
        <v>1</v>
      </c>
      <c r="F11" s="7">
        <f>MAX('VisAWI-S-Daten'!B11:B60)</f>
        <v>7</v>
      </c>
      <c r="N11" s="98"/>
      <c r="O11" s="98"/>
      <c r="P11" s="98"/>
      <c r="Q11" s="98"/>
      <c r="R11" s="98"/>
      <c r="S11" s="98"/>
      <c r="T11" s="98"/>
    </row>
    <row r="12" spans="1:20" s="2" customFormat="1" ht="15" customHeight="1" x14ac:dyDescent="0.2">
      <c r="A12" s="73" t="s">
        <v>23</v>
      </c>
      <c r="B12" s="74">
        <f>MEDIAN('VisAWI-S-Daten'!$C$11:$C$60)</f>
        <v>5</v>
      </c>
      <c r="C12" s="74">
        <f>AVERAGE('VisAWI-S-Daten'!C11:C60)</f>
        <v>4.42</v>
      </c>
      <c r="D12" s="74">
        <f>STDEV('VisAWI-S-Daten'!C11:C60)</f>
        <v>1.8853895824340972</v>
      </c>
      <c r="E12" s="74">
        <f>MIN('VisAWI-S-Daten'!C11:C60)</f>
        <v>1</v>
      </c>
      <c r="F12" s="75">
        <f>MAX('VisAWI-S-Daten'!C11:C60)</f>
        <v>7</v>
      </c>
      <c r="N12" s="98"/>
      <c r="O12" s="98"/>
      <c r="P12" s="98"/>
      <c r="Q12" s="98"/>
      <c r="R12" s="98"/>
      <c r="S12" s="98"/>
      <c r="T12" s="98"/>
    </row>
    <row r="13" spans="1:20" s="2" customFormat="1" ht="15" customHeight="1" x14ac:dyDescent="0.2">
      <c r="A13" s="3" t="s">
        <v>24</v>
      </c>
      <c r="B13" s="6">
        <f>MEDIAN('VisAWI-S-Daten'!$D$11:$D$60)</f>
        <v>4</v>
      </c>
      <c r="C13" s="6">
        <f>AVERAGE('VisAWI-S-Daten'!D11:D60)</f>
        <v>3.76</v>
      </c>
      <c r="D13" s="6">
        <f>STDEV('VisAWI-S-Daten'!D11:D60)</f>
        <v>1.9541687517213251</v>
      </c>
      <c r="E13" s="6">
        <f>MIN('VisAWI-S-Daten'!D11:D60)</f>
        <v>1</v>
      </c>
      <c r="F13" s="7">
        <f>MAX('VisAWI-S-Daten'!D11:D60)</f>
        <v>7</v>
      </c>
      <c r="N13" s="98"/>
      <c r="O13" s="98"/>
      <c r="P13" s="98"/>
      <c r="Q13" s="98"/>
      <c r="R13" s="98"/>
      <c r="S13" s="98"/>
      <c r="T13" s="98"/>
    </row>
    <row r="14" spans="1:20" s="2" customFormat="1" ht="15" customHeight="1" x14ac:dyDescent="0.2">
      <c r="A14" s="76" t="s">
        <v>25</v>
      </c>
      <c r="B14" s="74">
        <f>MEDIAN('VisAWI-S-Daten'!$E$11:$E$60)</f>
        <v>4</v>
      </c>
      <c r="C14" s="74">
        <f>AVERAGE('VisAWI-S-Daten'!E11:E60)</f>
        <v>3.86</v>
      </c>
      <c r="D14" s="74">
        <f>STDEV('VisAWI-S-Daten'!E11:E60)</f>
        <v>1.906059082108893</v>
      </c>
      <c r="E14" s="74">
        <f>MIN('VisAWI-S-Daten'!E11:E60)</f>
        <v>1</v>
      </c>
      <c r="F14" s="75">
        <f>MAX('VisAWI-S-Daten'!E11:E60)</f>
        <v>7</v>
      </c>
      <c r="N14" s="98"/>
      <c r="O14" s="98"/>
      <c r="P14" s="98"/>
      <c r="Q14" s="98"/>
      <c r="R14" s="98"/>
      <c r="S14" s="98"/>
      <c r="T14" s="98"/>
    </row>
    <row r="15" spans="1:20" x14ac:dyDescent="0.2">
      <c r="A15" s="5" t="s">
        <v>82</v>
      </c>
      <c r="B15" s="6">
        <f>MEDIAN('VisAWI-S-Daten'!$F$11:$F$60)</f>
        <v>4</v>
      </c>
      <c r="C15" s="6">
        <f>AVERAGE('VisAWI-S-Daten'!F11:F60)</f>
        <v>3.915</v>
      </c>
      <c r="D15" s="6">
        <f>STDEV('VisAWI-S-Daten'!F11:F60)</f>
        <v>0.88584388452768648</v>
      </c>
      <c r="E15" s="6">
        <f>MIN('VisAWI-S-Daten'!F11:F60)</f>
        <v>1.75</v>
      </c>
      <c r="F15" s="7">
        <f>MAX('VisAWI-S-Daten'!F11:F60)</f>
        <v>6</v>
      </c>
    </row>
    <row r="16" spans="1:20" ht="16" thickBot="1" x14ac:dyDescent="0.25">
      <c r="A16" s="89"/>
      <c r="B16" s="84"/>
      <c r="C16" s="84"/>
      <c r="D16" s="84"/>
      <c r="E16" s="84"/>
      <c r="F16" s="90"/>
    </row>
    <row r="17" spans="1:11" ht="16" thickBot="1" x14ac:dyDescent="0.25"/>
    <row r="18" spans="1:11" ht="27" thickBot="1" x14ac:dyDescent="0.25">
      <c r="A18" s="108" t="s">
        <v>69</v>
      </c>
      <c r="B18" s="109"/>
      <c r="C18" s="110"/>
      <c r="D18" s="49"/>
      <c r="E18" s="49"/>
      <c r="F18" s="49"/>
      <c r="G18" s="49"/>
      <c r="H18" s="49"/>
      <c r="I18" s="49"/>
      <c r="J18" s="49"/>
      <c r="K18" s="49"/>
    </row>
    <row r="19" spans="1:11" ht="67.5" customHeight="1" thickBot="1" x14ac:dyDescent="0.3">
      <c r="A19" s="105" t="s">
        <v>81</v>
      </c>
      <c r="B19" s="106"/>
      <c r="C19" s="107"/>
      <c r="D19" s="50"/>
      <c r="E19" s="50"/>
      <c r="F19" s="94"/>
      <c r="G19" s="94"/>
      <c r="H19" s="94"/>
      <c r="I19" s="94"/>
      <c r="J19" s="95"/>
      <c r="K19" s="50"/>
    </row>
    <row r="20" spans="1:11" ht="16" thickBot="1" x14ac:dyDescent="0.25">
      <c r="A20" s="83"/>
      <c r="B20" s="111" t="s">
        <v>70</v>
      </c>
      <c r="C20" s="112"/>
      <c r="D20" s="104"/>
      <c r="E20" s="104"/>
      <c r="F20" s="104"/>
      <c r="G20" s="104"/>
      <c r="H20" s="104"/>
      <c r="I20" s="104"/>
      <c r="J20" s="104"/>
      <c r="K20" s="104"/>
    </row>
    <row r="21" spans="1:11" ht="30" x14ac:dyDescent="0.2">
      <c r="A21" s="80"/>
      <c r="B21" s="81" t="s">
        <v>63</v>
      </c>
      <c r="C21" s="82" t="s">
        <v>66</v>
      </c>
      <c r="D21" s="51"/>
      <c r="E21" s="51"/>
      <c r="F21" s="51"/>
      <c r="G21" s="51"/>
      <c r="H21" s="51"/>
      <c r="I21" s="51"/>
      <c r="J21" s="51"/>
      <c r="K21" s="51"/>
    </row>
    <row r="22" spans="1:11" x14ac:dyDescent="0.2">
      <c r="A22" s="93" t="s">
        <v>87</v>
      </c>
      <c r="B22" s="16">
        <f>C15</f>
        <v>3.915</v>
      </c>
      <c r="C22" s="14">
        <f>D15</f>
        <v>0.88584388452768648</v>
      </c>
      <c r="D22" s="52"/>
      <c r="E22" s="52"/>
      <c r="F22" s="52"/>
      <c r="G22" s="52"/>
      <c r="H22" s="52"/>
      <c r="I22" s="52"/>
      <c r="J22" s="52"/>
      <c r="K22" s="52"/>
    </row>
    <row r="23" spans="1:11" x14ac:dyDescent="0.2">
      <c r="A23" s="77" t="s">
        <v>77</v>
      </c>
      <c r="B23" s="78">
        <v>4.5999999999999996</v>
      </c>
      <c r="C23" s="79">
        <v>1.36</v>
      </c>
      <c r="D23" s="52"/>
      <c r="E23" s="52"/>
      <c r="F23" s="52"/>
      <c r="G23" s="52"/>
      <c r="H23" s="52"/>
      <c r="I23" s="52"/>
      <c r="J23" s="52"/>
      <c r="K23" s="52"/>
    </row>
    <row r="24" spans="1:11" x14ac:dyDescent="0.2">
      <c r="A24" s="15" t="s">
        <v>78</v>
      </c>
      <c r="B24" s="16">
        <v>4.17</v>
      </c>
      <c r="C24" s="14">
        <v>1.36</v>
      </c>
      <c r="D24" s="52"/>
      <c r="E24" s="52"/>
      <c r="F24" s="52"/>
      <c r="G24" s="52"/>
      <c r="H24" s="52"/>
      <c r="I24" s="52"/>
      <c r="J24" s="52"/>
      <c r="K24" s="52"/>
    </row>
    <row r="25" spans="1:11" ht="16" thickBot="1" x14ac:dyDescent="0.25">
      <c r="A25" s="15" t="s">
        <v>79</v>
      </c>
      <c r="B25" s="16">
        <v>4.54</v>
      </c>
      <c r="C25" s="14">
        <v>1.31</v>
      </c>
      <c r="D25" s="52"/>
      <c r="E25" s="52"/>
      <c r="F25" s="52"/>
      <c r="G25" s="52"/>
      <c r="H25" s="52"/>
      <c r="I25" s="52"/>
      <c r="J25" s="52"/>
      <c r="K25" s="52"/>
    </row>
    <row r="26" spans="1:11" ht="16" thickBot="1" x14ac:dyDescent="0.25">
      <c r="A26" s="83"/>
      <c r="B26" s="91"/>
      <c r="C26" s="92"/>
    </row>
    <row r="28" spans="1:11" ht="46" hidden="1" thickBot="1" x14ac:dyDescent="0.25">
      <c r="A28" s="42" t="s">
        <v>76</v>
      </c>
      <c r="D28" s="37" t="s">
        <v>74</v>
      </c>
      <c r="E28" s="37" t="s">
        <v>73</v>
      </c>
      <c r="F28" s="29"/>
      <c r="G28" s="29"/>
      <c r="I28" s="30"/>
      <c r="J28" s="29"/>
    </row>
    <row r="29" spans="1:11" ht="31" hidden="1" thickBot="1" x14ac:dyDescent="0.25">
      <c r="A29" s="36" t="s">
        <v>30</v>
      </c>
      <c r="B29" s="36" t="s">
        <v>71</v>
      </c>
      <c r="C29" s="37" t="s">
        <v>72</v>
      </c>
      <c r="D29" s="25">
        <v>4.58</v>
      </c>
      <c r="E29" s="22">
        <v>1.42</v>
      </c>
      <c r="F29" s="31"/>
      <c r="G29" s="29"/>
      <c r="I29" s="31"/>
      <c r="J29" s="29"/>
    </row>
    <row r="30" spans="1:11" hidden="1" x14ac:dyDescent="0.2">
      <c r="A30" s="10" t="s">
        <v>26</v>
      </c>
      <c r="B30" s="24">
        <f t="shared" ref="B30:B34" si="0">C12</f>
        <v>4.42</v>
      </c>
      <c r="C30" s="23">
        <f t="shared" ref="C30:C34" si="1">D12</f>
        <v>1.8853895824340972</v>
      </c>
      <c r="D30" s="33">
        <v>4</v>
      </c>
      <c r="E30" s="35">
        <v>1.41</v>
      </c>
      <c r="F30" s="31"/>
      <c r="G30" s="29"/>
      <c r="I30" s="29"/>
      <c r="J30" s="29"/>
    </row>
    <row r="31" spans="1:11" hidden="1" x14ac:dyDescent="0.2">
      <c r="A31" s="32" t="s">
        <v>27</v>
      </c>
      <c r="B31" s="33">
        <f t="shared" si="0"/>
        <v>3.76</v>
      </c>
      <c r="C31" s="34">
        <f t="shared" si="1"/>
        <v>1.9541687517213251</v>
      </c>
      <c r="D31" s="18">
        <v>4.6399999999999997</v>
      </c>
      <c r="E31" s="21">
        <v>1.41</v>
      </c>
      <c r="F31" s="31"/>
      <c r="G31" s="29"/>
      <c r="I31" s="29"/>
      <c r="J31" s="29"/>
    </row>
    <row r="32" spans="1:11" hidden="1" x14ac:dyDescent="0.2">
      <c r="A32" s="5" t="s">
        <v>28</v>
      </c>
      <c r="B32" s="17">
        <f t="shared" si="0"/>
        <v>3.86</v>
      </c>
      <c r="C32" s="20">
        <f t="shared" si="1"/>
        <v>1.906059082108893</v>
      </c>
      <c r="D32" s="33">
        <v>4.8099999999999996</v>
      </c>
      <c r="E32" s="35">
        <v>1.33</v>
      </c>
      <c r="F32" s="31"/>
      <c r="G32" s="29"/>
      <c r="I32" s="29"/>
      <c r="J32" s="29"/>
    </row>
    <row r="33" spans="1:10" hidden="1" x14ac:dyDescent="0.2">
      <c r="A33" s="32" t="s">
        <v>61</v>
      </c>
      <c r="B33" s="33">
        <f t="shared" si="0"/>
        <v>3.915</v>
      </c>
      <c r="C33" s="34">
        <f t="shared" si="1"/>
        <v>0.88584388452768648</v>
      </c>
      <c r="D33" s="26">
        <v>4.51</v>
      </c>
      <c r="E33" s="28">
        <v>1.22</v>
      </c>
      <c r="F33" s="31"/>
      <c r="G33" s="29"/>
      <c r="I33" s="29"/>
      <c r="J33" s="29"/>
    </row>
    <row r="34" spans="1:10" ht="13.5" hidden="1" customHeight="1" x14ac:dyDescent="0.2">
      <c r="A34" s="3" t="s">
        <v>68</v>
      </c>
      <c r="B34" s="19">
        <f t="shared" si="0"/>
        <v>0</v>
      </c>
      <c r="C34" s="27">
        <f t="shared" si="1"/>
        <v>0</v>
      </c>
      <c r="D34" s="13"/>
      <c r="E34" s="11"/>
      <c r="F34" s="29"/>
      <c r="G34" s="29"/>
      <c r="I34" s="29"/>
      <c r="J34" s="29"/>
    </row>
    <row r="35" spans="1:10" ht="24.75" customHeight="1" x14ac:dyDescent="0.2">
      <c r="A35" s="12"/>
      <c r="B35" s="12"/>
      <c r="C35" s="12"/>
      <c r="F35" s="29"/>
      <c r="G35" s="29"/>
      <c r="H35" s="29"/>
      <c r="I35" s="29"/>
      <c r="J35" s="29"/>
    </row>
    <row r="192" spans="2:8" x14ac:dyDescent="0.2">
      <c r="B192" s="96"/>
      <c r="C192" s="96"/>
      <c r="D192" s="96"/>
      <c r="E192" s="96"/>
      <c r="F192" s="96"/>
      <c r="G192" s="96"/>
      <c r="H192" s="96"/>
    </row>
    <row r="193" spans="2:8" x14ac:dyDescent="0.2">
      <c r="B193" s="96" t="s">
        <v>83</v>
      </c>
      <c r="C193" s="96"/>
      <c r="D193" s="96"/>
      <c r="E193" s="96"/>
      <c r="F193" s="99" t="s">
        <v>87</v>
      </c>
      <c r="G193" s="100">
        <f>$C$15</f>
        <v>3.915</v>
      </c>
      <c r="H193" s="100">
        <f>$D$15</f>
        <v>0.88584388452768648</v>
      </c>
    </row>
    <row r="194" spans="2:8" x14ac:dyDescent="0.2">
      <c r="B194" s="96" t="s">
        <v>84</v>
      </c>
      <c r="C194" s="96"/>
      <c r="D194" s="96"/>
      <c r="E194" s="96"/>
      <c r="F194" s="99" t="s">
        <v>87</v>
      </c>
      <c r="G194" s="100">
        <f t="shared" ref="G194:G196" si="2">$C$15</f>
        <v>3.915</v>
      </c>
      <c r="H194" s="100">
        <f t="shared" ref="H194:H196" si="3">$D$15</f>
        <v>0.88584388452768648</v>
      </c>
    </row>
    <row r="195" spans="2:8" x14ac:dyDescent="0.2">
      <c r="B195" s="96" t="s">
        <v>85</v>
      </c>
      <c r="C195" s="96"/>
      <c r="D195" s="96"/>
      <c r="E195" s="96"/>
      <c r="F195" s="99" t="s">
        <v>87</v>
      </c>
      <c r="G195" s="100">
        <f t="shared" si="2"/>
        <v>3.915</v>
      </c>
      <c r="H195" s="100">
        <f t="shared" si="3"/>
        <v>0.88584388452768648</v>
      </c>
    </row>
    <row r="196" spans="2:8" x14ac:dyDescent="0.2">
      <c r="B196" s="96" t="s">
        <v>86</v>
      </c>
      <c r="C196" s="96"/>
      <c r="D196" s="96"/>
      <c r="E196" s="96"/>
      <c r="F196" s="99" t="s">
        <v>87</v>
      </c>
      <c r="G196" s="100">
        <f t="shared" si="2"/>
        <v>3.915</v>
      </c>
      <c r="H196" s="100">
        <f t="shared" si="3"/>
        <v>0.88584388452768648</v>
      </c>
    </row>
    <row r="197" spans="2:8" x14ac:dyDescent="0.2">
      <c r="B197" s="96" t="s">
        <v>68</v>
      </c>
      <c r="C197" s="96"/>
      <c r="D197" s="96"/>
      <c r="E197" s="96"/>
      <c r="F197" s="96"/>
      <c r="G197" s="96"/>
      <c r="H197" s="96"/>
    </row>
    <row r="198" spans="2:8" x14ac:dyDescent="0.2">
      <c r="B198" s="96"/>
      <c r="C198" s="96"/>
      <c r="D198" s="96"/>
      <c r="E198" s="96"/>
      <c r="F198" s="96"/>
      <c r="G198" s="96"/>
      <c r="H198" s="96"/>
    </row>
    <row r="199" spans="2:8" x14ac:dyDescent="0.2">
      <c r="B199" s="96"/>
      <c r="C199" s="96"/>
      <c r="D199" s="96"/>
      <c r="E199" s="96"/>
      <c r="F199" s="96"/>
      <c r="G199" s="96"/>
      <c r="H199" s="96"/>
    </row>
    <row r="200" spans="2:8" x14ac:dyDescent="0.2">
      <c r="B200" s="96"/>
      <c r="C200" s="96"/>
      <c r="D200" s="96"/>
      <c r="E200" s="96"/>
      <c r="F200" s="96"/>
      <c r="G200" s="96"/>
      <c r="H200" s="96"/>
    </row>
    <row r="201" spans="2:8" x14ac:dyDescent="0.2">
      <c r="B201" s="96"/>
      <c r="C201" s="96"/>
      <c r="D201" s="96"/>
      <c r="E201" s="96"/>
      <c r="F201" s="96"/>
      <c r="G201" s="96"/>
      <c r="H201" s="96"/>
    </row>
    <row r="202" spans="2:8" x14ac:dyDescent="0.2">
      <c r="B202" s="96"/>
      <c r="C202" s="96"/>
      <c r="D202" s="96"/>
      <c r="E202" s="96"/>
      <c r="F202" s="96"/>
      <c r="G202" s="96"/>
      <c r="H202" s="96"/>
    </row>
    <row r="203" spans="2:8" x14ac:dyDescent="0.2">
      <c r="B203" s="96"/>
      <c r="C203" s="96"/>
      <c r="D203" s="96"/>
      <c r="E203" s="96"/>
      <c r="F203" s="96"/>
      <c r="G203" s="96"/>
      <c r="H203" s="96"/>
    </row>
    <row r="204" spans="2:8" x14ac:dyDescent="0.2">
      <c r="B204" s="96"/>
      <c r="C204" s="96"/>
      <c r="D204" s="96"/>
      <c r="E204" s="96"/>
      <c r="F204" s="96"/>
      <c r="G204" s="96"/>
      <c r="H204" s="96"/>
    </row>
    <row r="205" spans="2:8" x14ac:dyDescent="0.2">
      <c r="B205" s="96"/>
      <c r="C205" s="96"/>
      <c r="D205" s="96"/>
      <c r="E205" s="96"/>
      <c r="F205" s="96"/>
      <c r="G205" s="96"/>
      <c r="H205" s="96"/>
    </row>
    <row r="206" spans="2:8" x14ac:dyDescent="0.2">
      <c r="B206" s="96"/>
      <c r="C206" s="96"/>
      <c r="D206" s="96"/>
      <c r="E206" s="96"/>
      <c r="F206" s="96"/>
      <c r="G206" s="96"/>
      <c r="H206" s="96"/>
    </row>
    <row r="207" spans="2:8" x14ac:dyDescent="0.2">
      <c r="B207" s="96"/>
      <c r="C207" s="96"/>
      <c r="D207" s="96"/>
      <c r="E207" s="96"/>
      <c r="F207" s="96"/>
      <c r="G207" s="96"/>
      <c r="H207" s="96"/>
    </row>
  </sheetData>
  <mergeCells count="7">
    <mergeCell ref="H20:I20"/>
    <mergeCell ref="J20:K20"/>
    <mergeCell ref="A19:C19"/>
    <mergeCell ref="A18:C18"/>
    <mergeCell ref="B20:C20"/>
    <mergeCell ref="D20:E20"/>
    <mergeCell ref="F20:G20"/>
  </mergeCells>
  <pageMargins left="0.7" right="0.7" top="0.78740157499999996" bottom="0.78740157499999996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7" sqref="H37"/>
    </sheetView>
  </sheetViews>
  <sheetFormatPr baseColWidth="10" defaultRowHeight="1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Informationen</vt:lpstr>
      <vt:lpstr>VisAWI-S-Daten</vt:lpstr>
      <vt:lpstr>VisAWI-S-Auswertung</vt:lpstr>
      <vt:lpstr>VisAWI-S Ergebnisdarstellung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Meinald Thielsch</dc:creator>
  <cp:keywords/>
  <dc:description/>
  <cp:lastModifiedBy>M Thielsch</cp:lastModifiedBy>
  <dcterms:created xsi:type="dcterms:W3CDTF">2014-10-20T14:46:16Z</dcterms:created>
  <dcterms:modified xsi:type="dcterms:W3CDTF">2017-07-29T13:55:56Z</dcterms:modified>
  <cp:category/>
</cp:coreProperties>
</file>