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Usability-Daten" sheetId="1" r:id="rId2"/>
    <sheet name="Usability-Einzelauswertung" sheetId="2" r:id="rId3"/>
    <sheet name="Usability-Gruppenauswertung" sheetId="3" r:id="rId4"/>
    <sheet name="Usability Ergebnisdarstellung" sheetId="4"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11" i="2" l="1"/>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12" i="2"/>
  <c r="B11"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12" i="2"/>
  <c r="C11" i="3"/>
  <c r="D11" i="3"/>
  <c r="C12" i="3"/>
  <c r="D12" i="3"/>
  <c r="F12" i="3"/>
  <c r="E12" i="3"/>
  <c r="F11" i="3"/>
  <c r="E11" i="3"/>
  <c r="B12" i="3"/>
  <c r="B11" i="3"/>
</calcChain>
</file>

<file path=xl/sharedStrings.xml><?xml version="1.0" encoding="utf-8"?>
<sst xmlns="http://schemas.openxmlformats.org/spreadsheetml/2006/main" count="185" uniqueCount="108">
  <si>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</si>
  <si>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</si>
  <si>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</si>
  <si>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</si>
  <si>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</si>
  <si>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</si>
  <si>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</si>
  <si>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</si>
  <si>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</si>
  <si>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</si>
  <si>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</si>
  <si>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</si>
  <si>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</si>
  <si>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</si>
  <si>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</si>
  <si>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</si>
  <si>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</si>
  <si>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</si>
  <si>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</si>
  <si>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</si>
  <si>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</si>
  <si>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</si>
  <si>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Mittelwerte</t>
  </si>
  <si>
    <t>Auswertung</t>
  </si>
  <si>
    <t>Dimension</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</si>
  <si>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</si>
  <si>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</si>
  <si>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</si>
  <si>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</si>
  <si>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</si>
  <si>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</si>
  <si>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</si>
  <si>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</si>
  <si>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</si>
  <si>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</si>
  <si>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</si>
  <si>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</si>
  <si>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</si>
  <si>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</si>
  <si>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</si>
  <si>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</si>
  <si>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</si>
  <si>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</si>
  <si>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</si>
  <si>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</si>
  <si>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</si>
  <si>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</si>
  <si>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</si>
  <si>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</si>
  <si>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</si>
  <si>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</si>
  <si>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</si>
  <si>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</si>
  <si>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</si>
  <si>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</si>
  <si>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</si>
  <si>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</si>
  <si>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</si>
  <si>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</si>
  <si>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</si>
  <si>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Kurzbeschreibung</t>
  </si>
  <si>
    <t>Items</t>
  </si>
  <si>
    <t>Format Antwortanker</t>
  </si>
  <si>
    <t>  stimme gar nicht zu</t>
  </si>
  <si>
    <t>  stimme nicht zu</t>
  </si>
  <si>
    <t>  stimme eher nicht zu</t>
  </si>
  <si>
    <t>  weder noch</t>
  </si>
  <si>
    <t xml:space="preserve">  stimme eher zu </t>
  </si>
  <si>
    <t xml:space="preserve">  stimme zu </t>
  </si>
  <si>
    <t>  stimme voll zu</t>
  </si>
  <si>
    <t>Auswertungsanweisung</t>
  </si>
  <si>
    <t>Skala</t>
  </si>
  <si>
    <t>Usability Metric for User Experience – Lite (UMUX-Lite)</t>
  </si>
  <si>
    <t xml:space="preserve">James R. Lewis, Brian S. Utesch &amp; Deborah E. Maher </t>
  </si>
  <si>
    <t>Autoren</t>
  </si>
  <si>
    <t>Lewis, J. R., Utesch, B. S., &amp; Maher, D. E. (2013, April). UMUX-LITE: when there's no time for the SUS. In Proceedings of the SIGCHI Conference on Human Factors in Computing Systems (pp. 2099-2102). ACM.</t>
  </si>
  <si>
    <t>Zitation des UMUX-Lite:</t>
  </si>
  <si>
    <t>Die Fähigkeiten dieses Systems entsprechen meinen Anforderungen.</t>
  </si>
  <si>
    <t>Dieses System ist einfach zu benutzen.</t>
  </si>
  <si>
    <t>Perceived Website Usability – German (PWU-G)</t>
  </si>
  <si>
    <t>Carlos Flavián, Miguel Guinalíu &amp; Raquel Gurrea</t>
  </si>
  <si>
    <t xml:space="preserve">Flavián, C., Guinalíu, M., &amp; Gurrea, R. (2006). The role played by perceived usability, satisfaction and consumer trust on website loyalty. Information &amp; Management, 43(1), 1–14. </t>
  </si>
  <si>
    <t>Flavián et al. (2006) entwickelten eine Usability-Skala, die sich an der ISO 9241 sowie an einem etablierten kommerziellen Usability-Fragebogen (dem WAMMI, siehe Kirakowski &amp; Cierlik, 1998) orientierte. Im Gegensatz zum UMUX-Lite erfolgte die Konstruktion mit Blick auf eine spezifische Bewertung von Websites. Zusammen mit anderen Skalen prüften Flavián et al. (2006) diese „Scale for measuring Perceived Website Usability“ intensiv und fanden dabei eine hohe interne Konsistenz (α = .90) sowie faktorielle Eindimensionalität. Im Rahmen der deutschen Übersetzung wurde die Skala um eine Frage verkürzt sowie weiteren empirischen Prüfungen unterzogen (siehe Thielsch, 2008; Thielsch et al., 2015).</t>
  </si>
  <si>
    <t>Ich finde, die Bedienung der Website ist leicht zu verstehen.</t>
  </si>
  <si>
    <t>Die Website ist einfach zu benutzen, sogar wenn sie zum ersten Mal besucht wird.</t>
  </si>
  <si>
    <t>Es fällt mir leicht, die gesuchten Informationen zu finden.</t>
  </si>
  <si>
    <t>Ich kann die Struktur der Website leicht nachvollziehen.</t>
  </si>
  <si>
    <t xml:space="preserve">Es ist einfach, sich auf der Webseite zurechtzufinden. </t>
  </si>
  <si>
    <t>Die Inhalte sind so organisiert, dass ich jederzeit weiß, wo ich mich befinde.</t>
  </si>
  <si>
    <t>Ich kann gesuchte Informationen schnell erreichen.</t>
  </si>
  <si>
    <t>Die Items werden mit einer 7-stufigen Likert-Skala (kodiert von 1 „stimme gar nicht zu“ bis 7 „stimme voll zu“) dargeboten. Itemanker sind</t>
  </si>
  <si>
    <t>Es wird ein Mittelwert gebildet: Die einzelnen Angaben auf den Items werden dazu summiert und anschließend durch sieben dividiert. Dieser Mittelwert repräsentiert die subjektive Einschätzung eines allgemeinen Faktors subjektiver Usability.</t>
  </si>
  <si>
    <r>
      <t xml:space="preserve">Die UMUX-Lite wird nach Angabe der Autoren auf einen Punktwert zwischen 0 und 100 skaliert. Dazu wird folgende Formel genutzt: (Item1 - 1 + Item2 - 1) x 100/12. Weiterhin empfehlen die Autoren zur Herstellung der Vergleichbarkeit mit dem vollständigen SUS die folgende Gewichtungsformel: UMUX-Lite = .65 x (UMUX-Lite Punktwert) + 22,9. Zur grundsätzlichen Vergleichbarkeit innerhalb der BZgA-Toolbox könnte auch ein einfacher Mittelwert in Form von (Item1 + Item 2) / 2 berechnet werden (Vergleichbarkeit zum SUS wäre damit allerdings nicht mehr gegeben). </t>
    </r>
    <r>
      <rPr>
        <b/>
        <sz val="12"/>
        <color theme="1"/>
        <rFont val="Calibri"/>
        <family val="2"/>
        <scheme val="minor"/>
      </rPr>
      <t>In dieser Auswertungsmaske wird der einfache Mittelwert gebildet.</t>
    </r>
  </si>
  <si>
    <t>UMUX-Lite</t>
  </si>
  <si>
    <t>UMUX1</t>
  </si>
  <si>
    <t>UMUX2</t>
  </si>
  <si>
    <t>PWU-G</t>
  </si>
  <si>
    <t>PWU_G1</t>
  </si>
  <si>
    <t>PWU_G2</t>
  </si>
  <si>
    <t>PWU_G3</t>
  </si>
  <si>
    <t>PWU_G4</t>
  </si>
  <si>
    <t>PWU_G5</t>
  </si>
  <si>
    <t>PWU_G6</t>
  </si>
  <si>
    <t>PWU_G7</t>
  </si>
  <si>
    <t>Vergleichswert PWU-G Informationswebsites</t>
  </si>
  <si>
    <t>Vergleichswert PWU-G Portale</t>
  </si>
  <si>
    <t>Zitation des PWU-G:</t>
  </si>
  <si>
    <t>Usability ist ein zentrales Merkmal interaktiver Produkte wie Software oder Websites. In der DIN EN ISO 9241-11 (1998) ist Usability definiert als Effektivität, Effizienz und Zufriedenheit, mit der User mit einem System vorgegebene Ziele erreichen können. Ein weit verbreitetes Instrument zur Erfassung von Software Usability, das auch zur Website-Evaluation eingesetzt wird, ist die „System Usability Scale“ (SUS; Brooke, 1996). Finstad (2010) erstellte basierend auf der SUS und zusätzlichen Items (basierend auf ISO 9241-11) einen 4-Item-Fragebogen, namens UMUX (Usability Metric for User Experience); ein (erreichtes) Ziel war unter anderem eine Korrelation zum SUS von .8 oder höher. Dieses Instrument wurde durch Lewis et al. (2013) im Rahmen zweier Studien auf lediglich zwei zentrale Items verkürzt und so der UMUX-Lite geschaffen.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</si>
</sst>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57">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77">
    <xf numFmtId="0" fontId="0" fillId="0" borderId="0" xfId="0"/>
    <xf numFmtId="0" fontId="0" fillId="0" borderId="1" xfId="0" applyBorder="1"/>
    <xf numFmtId="0" fontId="0" fillId="0" borderId="3" xfId="0" applyBorder="1"/>
    <xf numFmtId="0" fontId="0" fillId="3" borderId="1" xfId="0" applyFill="1" applyBorder="1"/>
    <xf numFmtId="0" fontId="0" fillId="0" borderId="0" xfId="0" applyFill="1"/>
    <xf numFmtId="0" fontId="0" fillId="3" borderId="3" xfId="0" applyFill="1" applyBorder="1"/>
    <xf numFmtId="0" fontId="3" fillId="3" borderId="2" xfId="0" applyFont="1" applyFill="1" applyBorder="1"/>
    <xf numFmtId="0" fontId="0" fillId="2" borderId="5" xfId="0" applyFill="1" applyBorder="1"/>
    <xf numFmtId="0" fontId="3" fillId="0" borderId="6" xfId="0" applyFont="1" applyFill="1" applyBorder="1" applyAlignment="1">
      <alignment vertical="center" wrapText="1"/>
    </xf>
    <xf numFmtId="0" fontId="0" fillId="2" borderId="9" xfId="0" applyFill="1" applyBorder="1"/>
    <xf numFmtId="0" fontId="0" fillId="2" borderId="10" xfId="0" applyFill="1" applyBorder="1"/>
    <xf numFmtId="0" fontId="0" fillId="0" borderId="0" xfId="0" applyFill="1" applyBorder="1"/>
    <xf numFmtId="0" fontId="0" fillId="2" borderId="14" xfId="0" applyFill="1" applyBorder="1"/>
    <xf numFmtId="0" fontId="0" fillId="2" borderId="15" xfId="0" applyFill="1" applyBorder="1"/>
    <xf numFmtId="0" fontId="0" fillId="2" borderId="16" xfId="0" applyFill="1" applyBorder="1"/>
    <xf numFmtId="0" fontId="3" fillId="3" borderId="11"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4" xfId="0" applyFont="1" applyFill="1" applyBorder="1" applyAlignment="1">
      <alignment horizontal="center" vertical="center" wrapText="1"/>
    </xf>
    <xf numFmtId="164" fontId="0" fillId="0" borderId="3" xfId="0" applyNumberFormat="1" applyFill="1" applyBorder="1"/>
    <xf numFmtId="0" fontId="3" fillId="3" borderId="12" xfId="0" applyFont="1" applyFill="1" applyBorder="1" applyAlignment="1">
      <alignment horizontal="center" vertical="center"/>
    </xf>
    <xf numFmtId="164" fontId="0" fillId="0" borderId="7" xfId="0" applyNumberFormat="1" applyFill="1" applyBorder="1"/>
    <xf numFmtId="0" fontId="0" fillId="0" borderId="17" xfId="0" applyFill="1" applyBorder="1"/>
    <xf numFmtId="0" fontId="0" fillId="0" borderId="8" xfId="0" applyBorder="1"/>
    <xf numFmtId="0" fontId="0" fillId="0" borderId="19" xfId="0" applyBorder="1"/>
    <xf numFmtId="0" fontId="0" fillId="3" borderId="20" xfId="0" applyFill="1" applyBorder="1"/>
    <xf numFmtId="0" fontId="0" fillId="0" borderId="20" xfId="0" applyBorder="1"/>
    <xf numFmtId="0" fontId="3" fillId="3" borderId="21" xfId="0" applyFont="1" applyFill="1" applyBorder="1"/>
    <xf numFmtId="0" fontId="3" fillId="3" borderId="22" xfId="0" applyFont="1" applyFill="1" applyBorder="1"/>
    <xf numFmtId="0" fontId="3" fillId="3" borderId="18" xfId="0" applyFont="1" applyFill="1" applyBorder="1" applyAlignment="1">
      <alignment vertical="center"/>
    </xf>
    <xf numFmtId="0" fontId="0" fillId="0" borderId="23" xfId="0" applyBorder="1"/>
    <xf numFmtId="0" fontId="0" fillId="0" borderId="0" xfId="0" applyBorder="1"/>
    <xf numFmtId="0" fontId="3" fillId="3" borderId="28" xfId="0" applyFont="1" applyFill="1" applyBorder="1" applyAlignment="1"/>
    <xf numFmtId="0" fontId="3" fillId="3" borderId="27" xfId="0" applyFont="1" applyFill="1" applyBorder="1" applyAlignment="1"/>
    <xf numFmtId="0" fontId="3" fillId="0" borderId="11" xfId="0" applyFont="1" applyFill="1" applyBorder="1"/>
    <xf numFmtId="0" fontId="3" fillId="3" borderId="11" xfId="0" applyFont="1" applyFill="1" applyBorder="1"/>
    <xf numFmtId="164" fontId="0" fillId="3" borderId="3" xfId="0" applyNumberFormat="1" applyFill="1" applyBorder="1"/>
    <xf numFmtId="0" fontId="3" fillId="3" borderId="6" xfId="0" applyFont="1" applyFill="1" applyBorder="1" applyAlignment="1">
      <alignment vertical="center" wrapText="1"/>
    </xf>
    <xf numFmtId="164" fontId="0" fillId="3" borderId="7" xfId="0" applyNumberFormat="1" applyFill="1" applyBorder="1"/>
    <xf numFmtId="0" fontId="5" fillId="2" borderId="13" xfId="0" applyFont="1" applyFill="1" applyBorder="1"/>
    <xf numFmtId="0" fontId="7" fillId="4" borderId="0" xfId="0" applyFont="1" applyFill="1" applyAlignment="1">
      <alignment vertical="center"/>
    </xf>
    <xf numFmtId="0" fontId="6" fillId="4" borderId="0" xfId="0" applyFont="1" applyFill="1" applyAlignment="1">
      <alignment wrapText="1"/>
    </xf>
    <xf numFmtId="0" fontId="2" fillId="4" borderId="0" xfId="0" applyFont="1" applyFill="1" applyAlignment="1">
      <alignment wrapText="1"/>
    </xf>
    <xf numFmtId="0" fontId="3" fillId="0" borderId="8" xfId="0" applyFont="1" applyFill="1" applyBorder="1" applyAlignment="1">
      <alignment horizontal="center"/>
    </xf>
    <xf numFmtId="0" fontId="3" fillId="3" borderId="1" xfId="0" applyFont="1" applyFill="1" applyBorder="1" applyAlignment="1">
      <alignment horizontal="center"/>
    </xf>
    <xf numFmtId="0" fontId="3" fillId="0" borderId="1" xfId="0" applyFont="1" applyFill="1" applyBorder="1" applyAlignment="1">
      <alignment horizontal="center"/>
    </xf>
    <xf numFmtId="0" fontId="3" fillId="0" borderId="3" xfId="0" applyFont="1" applyFill="1" applyBorder="1" applyAlignment="1">
      <alignment horizontal="center"/>
    </xf>
    <xf numFmtId="0" fontId="4" fillId="0" borderId="8"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0" fillId="4" borderId="3" xfId="0" applyNumberFormat="1" applyFill="1" applyBorder="1"/>
    <xf numFmtId="164" fontId="0" fillId="4" borderId="7" xfId="0" applyNumberFormat="1" applyFill="1" applyBorder="1"/>
    <xf numFmtId="0" fontId="1" fillId="4" borderId="0" xfId="0" applyFont="1" applyFill="1" applyAlignment="1">
      <alignment wrapText="1"/>
    </xf>
    <xf numFmtId="0" fontId="2" fillId="4" borderId="0" xfId="0" applyFont="1" applyFill="1" applyAlignment="1">
      <alignment vertical="top" wrapText="1"/>
    </xf>
    <xf numFmtId="0" fontId="3" fillId="3" borderId="2" xfId="0" applyFont="1" applyFill="1" applyBorder="1" applyAlignment="1">
      <alignment horizontal="center"/>
    </xf>
    <xf numFmtId="0" fontId="4" fillId="3" borderId="32" xfId="0" applyFont="1" applyFill="1" applyBorder="1" applyAlignment="1">
      <alignment horizontal="center" vertical="center" wrapText="1"/>
    </xf>
    <xf numFmtId="0" fontId="0" fillId="3" borderId="32" xfId="0" applyFill="1" applyBorder="1"/>
    <xf numFmtId="0" fontId="0" fillId="3" borderId="2" xfId="0" applyFill="1" applyBorder="1"/>
    <xf numFmtId="0" fontId="0" fillId="3" borderId="24" xfId="0" applyFill="1" applyBorder="1"/>
    <xf numFmtId="0" fontId="3" fillId="3" borderId="3" xfId="0" applyFont="1" applyFill="1" applyBorder="1" applyAlignment="1">
      <alignment horizontal="center"/>
    </xf>
    <xf numFmtId="0" fontId="0" fillId="3" borderId="23" xfId="0" applyFill="1" applyBorder="1"/>
    <xf numFmtId="0" fontId="3" fillId="0" borderId="28" xfId="0" applyFont="1" applyFill="1" applyBorder="1" applyAlignment="1">
      <alignment horizontal="center" vertical="center" wrapText="1"/>
    </xf>
    <xf numFmtId="164" fontId="0" fillId="0" borderId="32" xfId="0" applyNumberFormat="1" applyFill="1" applyBorder="1"/>
    <xf numFmtId="0" fontId="3" fillId="0" borderId="33" xfId="0" applyFont="1" applyFill="1" applyBorder="1" applyAlignment="1">
      <alignment vertical="center" wrapText="1"/>
    </xf>
    <xf numFmtId="164" fontId="0" fillId="0" borderId="34" xfId="0" applyNumberFormat="1" applyFill="1" applyBorder="1"/>
    <xf numFmtId="164" fontId="0" fillId="0" borderId="35" xfId="0" applyNumberFormat="1" applyFill="1" applyBorder="1"/>
    <xf numFmtId="0" fontId="3" fillId="3" borderId="19" xfId="0" applyFont="1" applyFill="1" applyBorder="1"/>
    <xf numFmtId="164" fontId="0" fillId="0" borderId="24" xfId="0" applyNumberFormat="1" applyFill="1" applyBorder="1"/>
    <xf numFmtId="164" fontId="3" fillId="4" borderId="3" xfId="0" applyNumberFormat="1" applyFont="1" applyFill="1" applyBorder="1"/>
    <xf numFmtId="0" fontId="3" fillId="3" borderId="13"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5" fillId="3" borderId="25" xfId="0" applyFont="1" applyFill="1" applyBorder="1" applyAlignment="1">
      <alignment horizontal="center"/>
    </xf>
    <xf numFmtId="0" fontId="5" fillId="3" borderId="29" xfId="0" applyFont="1" applyFill="1" applyBorder="1" applyAlignment="1">
      <alignment horizontal="center"/>
    </xf>
    <xf numFmtId="0" fontId="5" fillId="3" borderId="30" xfId="0" applyFont="1" applyFill="1" applyBorder="1" applyAlignment="1">
      <alignment horizontal="center"/>
    </xf>
    <xf numFmtId="0" fontId="3" fillId="3" borderId="22" xfId="0" applyFont="1" applyFill="1" applyBorder="1" applyAlignment="1">
      <alignment horizontal="center"/>
    </xf>
    <xf numFmtId="0" fontId="3" fillId="3" borderId="26" xfId="0" applyFont="1" applyFill="1" applyBorder="1" applyAlignment="1">
      <alignment horizontal="center"/>
    </xf>
  </cellXfs>
  <cellStyles count="5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Usability Ergebnisse</a:t>
            </a:r>
            <a:endParaRPr lang="de-DE">
              <a:effectLst/>
            </a:endParaRPr>
          </a:p>
        </c:rich>
      </c:tx>
      <c:layout/>
      <c:overlay val="0"/>
    </c:title>
    <c:autoTitleDeleted val="0"/>
    <c:plotArea>
      <c:layout/>
      <c:barChart>
        <c:barDir val="col"/>
        <c:grouping val="clustered"/>
        <c:varyColors val="0"/>
        <c:ser>
          <c:idx val="0"/>
          <c:order val="0"/>
          <c:tx>
            <c:v>Eigene Werte</c:v>
          </c:tx>
          <c:spPr>
            <a:solidFill>
              <a:schemeClr val="tx2">
                <a:lumMod val="40000"/>
                <a:lumOff val="60000"/>
              </a:schemeClr>
            </a:solidFill>
            <a:ln>
              <a:solidFill>
                <a:schemeClr val="tx2">
                  <a:lumMod val="40000"/>
                  <a:lumOff val="60000"/>
                </a:schemeClr>
              </a:solidFill>
            </a:ln>
          </c:spPr>
          <c:invertIfNegative val="0"/>
          <c:errBars>
            <c:errBarType val="both"/>
            <c:errValType val="cust"/>
            <c:noEndCap val="0"/>
            <c:plus>
              <c:numRef>
                <c:f>'Usability-Gruppenauswertung'!$D$12</c:f>
                <c:numCache>
                  <c:formatCode>General</c:formatCode>
                  <c:ptCount val="1"/>
                  <c:pt idx="0">
                    <c:v>1.597637260037636</c:v>
                  </c:pt>
                </c:numCache>
              </c:numRef>
            </c:plus>
            <c:minus>
              <c:numRef>
                <c:f>'Usability-Gruppenauswertung'!$D$12</c:f>
                <c:numCache>
                  <c:formatCode>General</c:formatCode>
                  <c:ptCount val="1"/>
                  <c:pt idx="0">
                    <c:v>1.597637260037636</c:v>
                  </c:pt>
                </c:numCache>
              </c:numRef>
            </c:minus>
          </c:errBars>
          <c:cat>
            <c:strRef>
              <c:f>'Usability-Gruppenauswertung'!$A$11:$A$14</c:f>
              <c:strCache>
                <c:ptCount val="4"/>
                <c:pt idx="0">
                  <c:v>UMUX-Lite</c:v>
                </c:pt>
                <c:pt idx="1">
                  <c:v>PWU-G</c:v>
                </c:pt>
                <c:pt idx="2">
                  <c:v>Vergleichswert PWU-G Informationswebsites</c:v>
                </c:pt>
                <c:pt idx="3">
                  <c:v>Vergleichswert PWU-G Portale</c:v>
                </c:pt>
              </c:strCache>
            </c:strRef>
          </c:cat>
          <c:val>
            <c:numRef>
              <c:f>'Usability-Gruppenauswertung'!$C$11:$C$12</c:f>
              <c:numCache>
                <c:formatCode>0.0</c:formatCode>
                <c:ptCount val="2"/>
                <c:pt idx="0">
                  <c:v>3.75</c:v>
                </c:pt>
                <c:pt idx="1">
                  <c:v>4.065714285714286</c:v>
                </c:pt>
              </c:numCache>
            </c:numRef>
          </c:val>
        </c:ser>
        <c:ser>
          <c:idx val="1"/>
          <c:order val="1"/>
          <c:tx>
            <c:v>Vergleichswert PWU-G Informationswebsites</c:v>
          </c:tx>
          <c:spPr>
            <a:solidFill>
              <a:schemeClr val="bg1">
                <a:lumMod val="85000"/>
              </a:schemeClr>
            </a:solidFill>
            <a:ln>
              <a:solidFill>
                <a:schemeClr val="bg1">
                  <a:lumMod val="85000"/>
                </a:schemeClr>
              </a:solidFill>
            </a:ln>
          </c:spPr>
          <c:invertIfNegative val="0"/>
          <c:errBars>
            <c:errBarType val="both"/>
            <c:errValType val="cust"/>
            <c:noEndCap val="0"/>
            <c:plus>
              <c:numRef>
                <c:f>'Usability-Gruppenauswertung'!$D$13</c:f>
                <c:numCache>
                  <c:formatCode>General</c:formatCode>
                  <c:ptCount val="1"/>
                  <c:pt idx="0">
                    <c:v>1.43</c:v>
                  </c:pt>
                </c:numCache>
              </c:numRef>
            </c:plus>
            <c:minus>
              <c:numRef>
                <c:f>'Usability-Gruppenauswertung'!$D$13</c:f>
                <c:numCache>
                  <c:formatCode>General</c:formatCode>
                  <c:ptCount val="1"/>
                  <c:pt idx="0">
                    <c:v>1.43</c:v>
                  </c:pt>
                </c:numCache>
              </c:numRef>
            </c:minus>
          </c:errBars>
          <c:cat>
            <c:strRef>
              <c:f>'Usability-Gruppenauswertung'!$A$11:$A$14</c:f>
              <c:strCache>
                <c:ptCount val="4"/>
                <c:pt idx="0">
                  <c:v>UMUX-Lite</c:v>
                </c:pt>
                <c:pt idx="1">
                  <c:v>PWU-G</c:v>
                </c:pt>
                <c:pt idx="2">
                  <c:v>Vergleichswert PWU-G Informationswebsites</c:v>
                </c:pt>
                <c:pt idx="3">
                  <c:v>Vergleichswert PWU-G Portale</c:v>
                </c:pt>
              </c:strCache>
            </c:strRef>
          </c:cat>
          <c:val>
            <c:numRef>
              <c:f>'Usability-Gruppenauswertung'!$B$13:$C$13</c:f>
              <c:numCache>
                <c:formatCode>0.0</c:formatCode>
                <c:ptCount val="2"/>
                <c:pt idx="1">
                  <c:v>4.73</c:v>
                </c:pt>
              </c:numCache>
            </c:numRef>
          </c:val>
        </c:ser>
        <c:ser>
          <c:idx val="2"/>
          <c:order val="2"/>
          <c:tx>
            <c:v>Vergleichswert PWU-G Portale</c:v>
          </c:tx>
          <c:invertIfNegative val="0"/>
          <c:errBars>
            <c:errBarType val="both"/>
            <c:errValType val="cust"/>
            <c:noEndCap val="0"/>
            <c:plus>
              <c:numRef>
                <c:f>'Usability-Gruppenauswertung'!$D$14</c:f>
                <c:numCache>
                  <c:formatCode>General</c:formatCode>
                  <c:ptCount val="1"/>
                  <c:pt idx="0">
                    <c:v>1.48</c:v>
                  </c:pt>
                </c:numCache>
              </c:numRef>
            </c:plus>
            <c:minus>
              <c:numRef>
                <c:f>'Usability-Gruppenauswertung'!$D$14</c:f>
                <c:numCache>
                  <c:formatCode>General</c:formatCode>
                  <c:ptCount val="1"/>
                  <c:pt idx="0">
                    <c:v>1.48</c:v>
                  </c:pt>
                </c:numCache>
              </c:numRef>
            </c:minus>
          </c:errBars>
          <c:cat>
            <c:strRef>
              <c:f>'Usability-Gruppenauswertung'!$A$11:$A$14</c:f>
              <c:strCache>
                <c:ptCount val="4"/>
                <c:pt idx="0">
                  <c:v>UMUX-Lite</c:v>
                </c:pt>
                <c:pt idx="1">
                  <c:v>PWU-G</c:v>
                </c:pt>
                <c:pt idx="2">
                  <c:v>Vergleichswert PWU-G Informationswebsites</c:v>
                </c:pt>
                <c:pt idx="3">
                  <c:v>Vergleichswert PWU-G Portale</c:v>
                </c:pt>
              </c:strCache>
            </c:strRef>
          </c:cat>
          <c:val>
            <c:numRef>
              <c:f>'Usability-Gruppenauswertung'!$B$14:$C$14</c:f>
              <c:numCache>
                <c:formatCode>0.0</c:formatCode>
                <c:ptCount val="2"/>
                <c:pt idx="1">
                  <c:v>3.63</c:v>
                </c:pt>
              </c:numCache>
            </c:numRef>
          </c:val>
        </c:ser>
        <c:dLbls>
          <c:showLegendKey val="0"/>
          <c:showVal val="0"/>
          <c:showCatName val="0"/>
          <c:showSerName val="0"/>
          <c:showPercent val="0"/>
          <c:showBubbleSize val="0"/>
        </c:dLbls>
        <c:gapWidth val="150"/>
        <c:axId val="1718130720"/>
        <c:axId val="1718133984"/>
      </c:barChart>
      <c:catAx>
        <c:axId val="1718130720"/>
        <c:scaling>
          <c:orientation val="minMax"/>
        </c:scaling>
        <c:delete val="0"/>
        <c:axPos val="b"/>
        <c:numFmt formatCode="General" sourceLinked="0"/>
        <c:majorTickMark val="out"/>
        <c:minorTickMark val="none"/>
        <c:tickLblPos val="nextTo"/>
        <c:txPr>
          <a:bodyPr/>
          <a:lstStyle/>
          <a:p>
            <a:pPr>
              <a:defRPr sz="1400"/>
            </a:pPr>
            <a:endParaRPr lang="de-DE"/>
          </a:p>
        </c:txPr>
        <c:crossAx val="1718133984"/>
        <c:crosses val="autoZero"/>
        <c:auto val="1"/>
        <c:lblAlgn val="ctr"/>
        <c:lblOffset val="100"/>
        <c:noMultiLvlLbl val="0"/>
      </c:catAx>
      <c:valAx>
        <c:axId val="1718133984"/>
        <c:scaling>
          <c:orientation val="minMax"/>
          <c:min val="1.0"/>
        </c:scaling>
        <c:delete val="0"/>
        <c:axPos val="l"/>
        <c:majorGridlines/>
        <c:numFmt formatCode="0.0" sourceLinked="1"/>
        <c:majorTickMark val="out"/>
        <c:minorTickMark val="none"/>
        <c:tickLblPos val="nextTo"/>
        <c:txPr>
          <a:bodyPr/>
          <a:lstStyle/>
          <a:p>
            <a:pPr>
              <a:defRPr sz="1400"/>
            </a:pPr>
            <a:endParaRPr lang="de-DE"/>
          </a:p>
        </c:txPr>
        <c:crossAx val="1718130720"/>
        <c:crosses val="autoZero"/>
        <c:crossBetween val="between"/>
      </c:valAx>
    </c:plotArea>
    <c:legend>
      <c:legendPos val="b"/>
      <c:layout/>
      <c:overlay val="0"/>
      <c:txPr>
        <a:bodyPr/>
        <a:lstStyle/>
        <a:p>
          <a:pPr>
            <a:defRPr sz="1400"/>
          </a:pPr>
          <a:endParaRPr lang="de-DE"/>
        </a:p>
      </c:txPr>
    </c:legend>
    <c:plotVisOnly val="1"/>
    <c:dispBlanksAs val="gap"/>
    <c:showDLblsOverMax val="0"/>
  </c:chart>
  <c:printSettings>
    <c:headerFooter/>
    <c:pageMargins b="0.787401575" l="0.7" r="0.7" t="0.787401575" header="0.3" footer="0.3"/>
    <c:pageSetup/>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8</xdr:col>
      <xdr:colOff>50799</xdr:colOff>
      <xdr:row>6</xdr:row>
      <xdr:rowOff>88900</xdr:rowOff>
    </xdr:to>
    <xdr:sp macro="" textlink="">
      <xdr:nvSpPr>
        <xdr:cNvPr id="2" name="Rechteck 1"/>
        <xdr:cNvSpPr/>
      </xdr:nvSpPr>
      <xdr:spPr>
        <a:xfrm>
          <a:off x="126998" y="130175"/>
          <a:ext cx="7289801" cy="1025525"/>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7</xdr:col>
      <xdr:colOff>508000</xdr:colOff>
      <xdr:row>6</xdr:row>
      <xdr:rowOff>101600</xdr:rowOff>
    </xdr:to>
    <xdr:sp macro="" textlink="">
      <xdr:nvSpPr>
        <xdr:cNvPr id="7" name="Rechteck 6"/>
        <xdr:cNvSpPr/>
      </xdr:nvSpPr>
      <xdr:spPr>
        <a:xfrm>
          <a:off x="47624" y="76200"/>
          <a:ext cx="6442076" cy="109220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ctr"/>
          <a:r>
            <a:rPr lang="de-DE" sz="1100">
              <a:solidFill>
                <a:srgbClr val="000000"/>
              </a:solidFill>
              <a:effectLst/>
              <a:latin typeface="+mn-lt"/>
              <a:ea typeface="+mn-ea"/>
              <a:cs typeface="+mn-cs"/>
            </a:rPr>
            <a:t>Für jede Skala</a:t>
          </a:r>
          <a:r>
            <a:rPr lang="de-DE" sz="1100" baseline="0">
              <a:solidFill>
                <a:srgbClr val="000000"/>
              </a:solidFill>
              <a:effectLst/>
              <a:latin typeface="+mn-lt"/>
              <a:ea typeface="+mn-ea"/>
              <a:cs typeface="+mn-cs"/>
            </a:rPr>
            <a:t> </a:t>
          </a:r>
          <a:r>
            <a:rPr lang="de-DE" sz="1100">
              <a:solidFill>
                <a:srgbClr val="000000"/>
              </a:solidFill>
              <a:effectLst/>
              <a:latin typeface="+mn-lt"/>
              <a:ea typeface="+mn-ea"/>
              <a:cs typeface="+mn-cs"/>
            </a:rPr>
            <a:t>werden hier die Mittelwerte für jeden User automatisch berechnet.</a:t>
          </a:r>
        </a:p>
        <a:p>
          <a:pPr algn="l"/>
          <a:endParaRPr lang="de-DE" sz="1100">
            <a:solidFill>
              <a:srgbClr val="000000"/>
            </a:solidFill>
            <a:effectLst/>
            <a:latin typeface="+mn-lt"/>
            <a:ea typeface="+mn-ea"/>
            <a:cs typeface="+mn-cs"/>
          </a:endParaRPr>
        </a:p>
        <a:p>
          <a:pPr algn="l"/>
          <a:r>
            <a:rPr lang="de-DE" sz="1100">
              <a:solidFill>
                <a:srgbClr val="000000"/>
              </a:solidFill>
              <a:effectLst/>
              <a:latin typeface="+mn-lt"/>
              <a:ea typeface="+mn-ea"/>
              <a:cs typeface="+mn-cs"/>
            </a:rPr>
            <a:t>Hinweis : Bei weniger als 50 Usern bitte die leeren Zeilen in "Usability-Daten" entfernen.</a:t>
          </a:r>
        </a:p>
        <a:p>
          <a:pPr algn="l"/>
          <a:r>
            <a:rPr lang="de-DE" sz="1100">
              <a:solidFill>
                <a:srgbClr val="000000"/>
              </a:solidFill>
              <a:effectLst/>
              <a:latin typeface="+mn-lt"/>
              <a:ea typeface="+mn-ea"/>
              <a:cs typeface="+mn-cs"/>
            </a:rPr>
            <a:t>Hinweis: Bei mehr als 50 Usern bitte die entsprechenden Zellformatierung auf weitere Zeilen übertragen.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57149</xdr:colOff>
      <xdr:row>0</xdr:row>
      <xdr:rowOff>95249</xdr:rowOff>
    </xdr:from>
    <xdr:to>
      <xdr:col>5</xdr:col>
      <xdr:colOff>666749</xdr:colOff>
      <xdr:row>6</xdr:row>
      <xdr:rowOff>180975</xdr:rowOff>
    </xdr:to>
    <xdr:sp macro="" textlink="">
      <xdr:nvSpPr>
        <xdr:cNvPr id="3" name="Rechteck 2"/>
        <xdr:cNvSpPr/>
      </xdr:nvSpPr>
      <xdr:spPr>
        <a:xfrm>
          <a:off x="57149" y="95249"/>
          <a:ext cx="7010400" cy="1228726"/>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Spalten in der "Einzelauswertung" entfernt werden, da sonst nicht alle Werte berechnet werden können.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180974</xdr:colOff>
      <xdr:row>0</xdr:row>
      <xdr:rowOff>122236</xdr:rowOff>
    </xdr:from>
    <xdr:to>
      <xdr:col>11</xdr:col>
      <xdr:colOff>774700</xdr:colOff>
      <xdr:row>39</xdr:row>
      <xdr:rowOff>165100</xdr:rowOff>
    </xdr:to>
    <xdr:graphicFrame macro="">
      <xdr:nvGraphicFramePr>
        <xdr:cNvPr id="2" name="Diagramm 1" title="Vergleich der eigenen Website mit branchenübergreifendem Benchmarkwe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tabSelected="1" workbookViewId="0"/>
  </sheetViews>
  <sheetFormatPr baseColWidth="10" defaultRowHeight="15" x14ac:dyDescent="0.2"/>
  <cols>
    <col min="1" max="1" width="113.6640625" customWidth="1"/>
    <col min="2" max="2" width="2" customWidth="1"/>
    <col min="3" max="3" width="113.6640625" customWidth="1"/>
  </cols>
  <sheetData>
    <row r="1" spans="1:3" ht="31" x14ac:dyDescent="0.2">
      <c r="A1" s="39" t="s">
        <v>72</v>
      </c>
      <c r="C1" s="39" t="s">
        <v>79</v>
      </c>
    </row>
    <row r="2" spans="1:3" ht="16" x14ac:dyDescent="0.2">
      <c r="A2" s="41"/>
      <c r="C2" s="41"/>
    </row>
    <row r="3" spans="1:3" ht="16" x14ac:dyDescent="0.2">
      <c r="A3" s="40" t="s">
        <v>74</v>
      </c>
      <c r="C3" s="40" t="s">
        <v>74</v>
      </c>
    </row>
    <row r="4" spans="1:3" ht="16" x14ac:dyDescent="0.2">
      <c r="A4" s="41" t="s">
        <v>73</v>
      </c>
      <c r="C4" s="41" t="s">
        <v>80</v>
      </c>
    </row>
    <row r="5" spans="1:3" ht="16" x14ac:dyDescent="0.2">
      <c r="A5" s="40"/>
      <c r="C5" s="40"/>
    </row>
    <row r="6" spans="1:3" ht="16" x14ac:dyDescent="0.2">
      <c r="A6" s="40" t="s">
        <v>76</v>
      </c>
      <c r="C6" s="40" t="s">
        <v>106</v>
      </c>
    </row>
    <row r="7" spans="1:3" ht="32" x14ac:dyDescent="0.2">
      <c r="A7" s="41" t="s">
        <v>75</v>
      </c>
      <c r="C7" s="41" t="s">
        <v>81</v>
      </c>
    </row>
    <row r="8" spans="1:3" ht="16" x14ac:dyDescent="0.2">
      <c r="A8" s="40"/>
      <c r="C8" s="40"/>
    </row>
    <row r="9" spans="1:3" ht="16" x14ac:dyDescent="0.2">
      <c r="A9" s="40" t="s">
        <v>60</v>
      </c>
      <c r="C9" s="40" t="s">
        <v>60</v>
      </c>
    </row>
    <row r="10" spans="1:3" ht="112" x14ac:dyDescent="0.2">
      <c r="A10" s="52" t="s">
        <v>107</v>
      </c>
      <c r="C10" s="52" t="s">
        <v>82</v>
      </c>
    </row>
    <row r="11" spans="1:3" ht="16" x14ac:dyDescent="0.2">
      <c r="A11" s="40"/>
      <c r="C11" s="40"/>
    </row>
    <row r="12" spans="1:3" ht="16" x14ac:dyDescent="0.2">
      <c r="A12" s="40" t="s">
        <v>61</v>
      </c>
      <c r="C12" s="40" t="s">
        <v>61</v>
      </c>
    </row>
    <row r="13" spans="1:3" ht="16" x14ac:dyDescent="0.2">
      <c r="A13" s="51" t="s">
        <v>77</v>
      </c>
      <c r="C13" s="41" t="s">
        <v>83</v>
      </c>
    </row>
    <row r="14" spans="1:3" ht="16" x14ac:dyDescent="0.2">
      <c r="A14" s="41" t="s">
        <v>78</v>
      </c>
      <c r="C14" s="41" t="s">
        <v>84</v>
      </c>
    </row>
    <row r="15" spans="1:3" ht="16" x14ac:dyDescent="0.2">
      <c r="A15" s="40"/>
      <c r="C15" s="41" t="s">
        <v>85</v>
      </c>
    </row>
    <row r="16" spans="1:3" ht="16" x14ac:dyDescent="0.2">
      <c r="A16" s="40"/>
      <c r="C16" s="51" t="s">
        <v>86</v>
      </c>
    </row>
    <row r="17" spans="1:3" ht="16" x14ac:dyDescent="0.2">
      <c r="A17" s="51"/>
      <c r="C17" s="51" t="s">
        <v>87</v>
      </c>
    </row>
    <row r="18" spans="1:3" ht="16" x14ac:dyDescent="0.2">
      <c r="A18" s="41"/>
      <c r="C18" s="41" t="s">
        <v>88</v>
      </c>
    </row>
    <row r="19" spans="1:3" ht="16" x14ac:dyDescent="0.2">
      <c r="A19" s="41"/>
      <c r="C19" s="41" t="s">
        <v>89</v>
      </c>
    </row>
    <row r="20" spans="1:3" ht="16" x14ac:dyDescent="0.2">
      <c r="A20" s="41"/>
      <c r="C20" s="41"/>
    </row>
    <row r="21" spans="1:3" ht="16" x14ac:dyDescent="0.2">
      <c r="A21" s="40" t="s">
        <v>62</v>
      </c>
      <c r="C21" s="40" t="s">
        <v>62</v>
      </c>
    </row>
    <row r="22" spans="1:3" ht="16" x14ac:dyDescent="0.2">
      <c r="A22" s="51" t="s">
        <v>90</v>
      </c>
      <c r="C22" s="51" t="s">
        <v>90</v>
      </c>
    </row>
    <row r="23" spans="1:3" ht="16" x14ac:dyDescent="0.2">
      <c r="A23" s="41" t="s">
        <v>63</v>
      </c>
      <c r="C23" s="41" t="s">
        <v>63</v>
      </c>
    </row>
    <row r="24" spans="1:3" ht="16" x14ac:dyDescent="0.2">
      <c r="A24" s="41" t="s">
        <v>64</v>
      </c>
      <c r="C24" s="41" t="s">
        <v>64</v>
      </c>
    </row>
    <row r="25" spans="1:3" ht="16" x14ac:dyDescent="0.2">
      <c r="A25" s="41" t="s">
        <v>65</v>
      </c>
      <c r="C25" s="41" t="s">
        <v>65</v>
      </c>
    </row>
    <row r="26" spans="1:3" ht="16" x14ac:dyDescent="0.2">
      <c r="A26" s="41" t="s">
        <v>66</v>
      </c>
      <c r="C26" s="41" t="s">
        <v>66</v>
      </c>
    </row>
    <row r="27" spans="1:3" ht="16" x14ac:dyDescent="0.2">
      <c r="A27" s="41" t="s">
        <v>67</v>
      </c>
      <c r="C27" s="41" t="s">
        <v>67</v>
      </c>
    </row>
    <row r="28" spans="1:3" ht="16" x14ac:dyDescent="0.2">
      <c r="A28" s="41" t="s">
        <v>68</v>
      </c>
      <c r="C28" s="41" t="s">
        <v>68</v>
      </c>
    </row>
    <row r="29" spans="1:3" ht="16" x14ac:dyDescent="0.2">
      <c r="A29" s="41" t="s">
        <v>69</v>
      </c>
      <c r="C29" s="41" t="s">
        <v>69</v>
      </c>
    </row>
    <row r="30" spans="1:3" ht="16" x14ac:dyDescent="0.2">
      <c r="A30" s="40"/>
      <c r="C30" s="40"/>
    </row>
    <row r="31" spans="1:3" ht="16" x14ac:dyDescent="0.2">
      <c r="A31" s="40" t="s">
        <v>70</v>
      </c>
      <c r="C31" s="40" t="s">
        <v>70</v>
      </c>
    </row>
    <row r="32" spans="1:3" ht="80" x14ac:dyDescent="0.2">
      <c r="A32" s="51" t="s">
        <v>92</v>
      </c>
      <c r="C32" s="52" t="s">
        <v>91</v>
      </c>
    </row>
    <row r="33" spans="1:3" ht="16" x14ac:dyDescent="0.2">
      <c r="A33" s="40"/>
      <c r="C33" s="40"/>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J61"/>
  <sheetViews>
    <sheetView topLeftCell="A33" workbookViewId="0">
      <selection activeCell="B13" sqref="B13"/>
    </sheetView>
  </sheetViews>
  <sheetFormatPr baseColWidth="10" defaultRowHeight="15" x14ac:dyDescent="0.2"/>
  <cols>
    <col min="1" max="1" width="10.83203125" customWidth="1"/>
    <col min="3" max="3" width="13.6640625" customWidth="1"/>
    <col min="4" max="4" width="15.1640625" customWidth="1"/>
    <col min="5" max="5" width="12.1640625" customWidth="1"/>
    <col min="8" max="8" width="12.33203125" customWidth="1"/>
    <col min="45" max="45" width="13.1640625" customWidth="1"/>
  </cols>
  <sheetData>
    <row r="8" spans="1:10" ht="14" customHeight="1" thickBot="1" x14ac:dyDescent="0.25">
      <c r="D8" s="21"/>
    </row>
    <row r="9" spans="1:10" ht="15" customHeight="1" thickBot="1" x14ac:dyDescent="0.25">
      <c r="A9" s="27" t="s">
        <v>71</v>
      </c>
      <c r="B9" s="68" t="s">
        <v>93</v>
      </c>
      <c r="C9" s="69"/>
      <c r="D9" s="70" t="s">
        <v>96</v>
      </c>
      <c r="E9" s="70"/>
      <c r="F9" s="70"/>
      <c r="G9" s="70"/>
      <c r="H9" s="70"/>
      <c r="I9" s="70"/>
      <c r="J9" s="71"/>
    </row>
    <row r="10" spans="1:10" x14ac:dyDescent="0.2">
      <c r="A10" s="26" t="s">
        <v>21</v>
      </c>
      <c r="B10" s="42" t="s">
        <v>94</v>
      </c>
      <c r="C10" s="53" t="s">
        <v>95</v>
      </c>
      <c r="D10" s="42" t="s">
        <v>97</v>
      </c>
      <c r="E10" s="58" t="s">
        <v>98</v>
      </c>
      <c r="F10" s="44" t="s">
        <v>99</v>
      </c>
      <c r="G10" s="43" t="s">
        <v>100</v>
      </c>
      <c r="H10" s="45" t="s">
        <v>101</v>
      </c>
      <c r="I10" s="43" t="s">
        <v>102</v>
      </c>
      <c r="J10" s="44" t="s">
        <v>103</v>
      </c>
    </row>
    <row r="11" spans="1:10" ht="60" customHeight="1" x14ac:dyDescent="0.2">
      <c r="A11" s="28" t="s">
        <v>20</v>
      </c>
      <c r="B11" s="46" t="s">
        <v>77</v>
      </c>
      <c r="C11" s="54" t="s">
        <v>78</v>
      </c>
      <c r="D11" s="46" t="s">
        <v>83</v>
      </c>
      <c r="E11" s="47" t="s">
        <v>84</v>
      </c>
      <c r="F11" s="48" t="s">
        <v>85</v>
      </c>
      <c r="G11" s="47" t="s">
        <v>86</v>
      </c>
      <c r="H11" s="48" t="s">
        <v>87</v>
      </c>
      <c r="I11" s="47" t="s">
        <v>88</v>
      </c>
      <c r="J11" s="48" t="s">
        <v>89</v>
      </c>
    </row>
    <row r="12" spans="1:10" x14ac:dyDescent="0.2">
      <c r="A12" s="6" t="s">
        <v>0</v>
      </c>
      <c r="B12" s="22">
        <v>1</v>
      </c>
      <c r="C12" s="55">
        <v>1</v>
      </c>
      <c r="D12" s="22">
        <v>1</v>
      </c>
      <c r="E12" s="5">
        <v>7</v>
      </c>
      <c r="F12" s="2">
        <v>6</v>
      </c>
      <c r="G12" s="5">
        <v>7</v>
      </c>
      <c r="H12" s="2">
        <v>1</v>
      </c>
      <c r="I12" s="5">
        <v>1</v>
      </c>
      <c r="J12" s="2">
        <v>1</v>
      </c>
    </row>
    <row r="13" spans="1:10" x14ac:dyDescent="0.2">
      <c r="A13" s="6" t="s">
        <v>1</v>
      </c>
      <c r="B13" s="22">
        <v>3</v>
      </c>
      <c r="C13" s="56">
        <v>2</v>
      </c>
      <c r="D13" s="22">
        <v>2</v>
      </c>
      <c r="E13" s="5">
        <v>2</v>
      </c>
      <c r="F13" s="1">
        <v>3</v>
      </c>
      <c r="G13" s="3">
        <v>2</v>
      </c>
      <c r="H13" s="2">
        <v>2</v>
      </c>
      <c r="I13" s="3">
        <v>2</v>
      </c>
      <c r="J13" s="1">
        <v>6</v>
      </c>
    </row>
    <row r="14" spans="1:10" x14ac:dyDescent="0.2">
      <c r="A14" s="6" t="s">
        <v>2</v>
      </c>
      <c r="B14" s="22">
        <v>3</v>
      </c>
      <c r="C14" s="56">
        <v>3</v>
      </c>
      <c r="D14" s="22">
        <v>3</v>
      </c>
      <c r="E14" s="5">
        <v>3</v>
      </c>
      <c r="F14" s="1">
        <v>3</v>
      </c>
      <c r="G14" s="3">
        <v>3</v>
      </c>
      <c r="H14" s="2">
        <v>3</v>
      </c>
      <c r="I14" s="3">
        <v>3</v>
      </c>
      <c r="J14" s="1">
        <v>6</v>
      </c>
    </row>
    <row r="15" spans="1:10" x14ac:dyDescent="0.2">
      <c r="A15" s="6" t="s">
        <v>3</v>
      </c>
      <c r="B15" s="22">
        <v>4</v>
      </c>
      <c r="C15" s="56">
        <v>4</v>
      </c>
      <c r="D15" s="22">
        <v>4</v>
      </c>
      <c r="E15" s="5">
        <v>4</v>
      </c>
      <c r="F15" s="1">
        <v>4</v>
      </c>
      <c r="G15" s="3">
        <v>4</v>
      </c>
      <c r="H15" s="2">
        <v>4</v>
      </c>
      <c r="I15" s="3">
        <v>4</v>
      </c>
      <c r="J15" s="1">
        <v>6</v>
      </c>
    </row>
    <row r="16" spans="1:10" x14ac:dyDescent="0.2">
      <c r="A16" s="6" t="s">
        <v>4</v>
      </c>
      <c r="B16" s="22">
        <v>5</v>
      </c>
      <c r="C16" s="56">
        <v>5</v>
      </c>
      <c r="D16" s="22">
        <v>5</v>
      </c>
      <c r="E16" s="5">
        <v>5</v>
      </c>
      <c r="F16" s="1">
        <v>5</v>
      </c>
      <c r="G16" s="3">
        <v>5</v>
      </c>
      <c r="H16" s="2">
        <v>5</v>
      </c>
      <c r="I16" s="3">
        <v>5</v>
      </c>
      <c r="J16" s="1">
        <v>6</v>
      </c>
    </row>
    <row r="17" spans="1:10" x14ac:dyDescent="0.2">
      <c r="A17" s="6" t="s">
        <v>5</v>
      </c>
      <c r="B17" s="22">
        <v>6</v>
      </c>
      <c r="C17" s="56">
        <v>6</v>
      </c>
      <c r="D17" s="22">
        <v>6</v>
      </c>
      <c r="E17" s="5">
        <v>6</v>
      </c>
      <c r="F17" s="1">
        <v>6</v>
      </c>
      <c r="G17" s="3">
        <v>6</v>
      </c>
      <c r="H17" s="2">
        <v>6</v>
      </c>
      <c r="I17" s="3">
        <v>6</v>
      </c>
      <c r="J17" s="1">
        <v>6</v>
      </c>
    </row>
    <row r="18" spans="1:10" x14ac:dyDescent="0.2">
      <c r="A18" s="6" t="s">
        <v>6</v>
      </c>
      <c r="B18" s="22">
        <v>6</v>
      </c>
      <c r="C18" s="56">
        <v>6</v>
      </c>
      <c r="D18" s="22">
        <v>6</v>
      </c>
      <c r="E18" s="5">
        <v>6</v>
      </c>
      <c r="F18" s="1">
        <v>6</v>
      </c>
      <c r="G18" s="3">
        <v>6</v>
      </c>
      <c r="H18" s="2">
        <v>6</v>
      </c>
      <c r="I18" s="3">
        <v>6</v>
      </c>
      <c r="J18" s="1">
        <v>6</v>
      </c>
    </row>
    <row r="19" spans="1:10" x14ac:dyDescent="0.2">
      <c r="A19" s="6" t="s">
        <v>7</v>
      </c>
      <c r="B19" s="22">
        <v>5</v>
      </c>
      <c r="C19" s="56">
        <v>5</v>
      </c>
      <c r="D19" s="22">
        <v>5</v>
      </c>
      <c r="E19" s="5">
        <v>5</v>
      </c>
      <c r="F19" s="1">
        <v>5</v>
      </c>
      <c r="G19" s="3">
        <v>5</v>
      </c>
      <c r="H19" s="2">
        <v>5</v>
      </c>
      <c r="I19" s="3">
        <v>5</v>
      </c>
      <c r="J19" s="1">
        <v>6</v>
      </c>
    </row>
    <row r="20" spans="1:10" x14ac:dyDescent="0.2">
      <c r="A20" s="6" t="s">
        <v>8</v>
      </c>
      <c r="B20" s="22">
        <v>3</v>
      </c>
      <c r="C20" s="56">
        <v>3</v>
      </c>
      <c r="D20" s="22">
        <v>3</v>
      </c>
      <c r="E20" s="5">
        <v>3</v>
      </c>
      <c r="F20" s="1">
        <v>3</v>
      </c>
      <c r="G20" s="3">
        <v>3</v>
      </c>
      <c r="H20" s="2">
        <v>3</v>
      </c>
      <c r="I20" s="3">
        <v>3</v>
      </c>
      <c r="J20" s="1">
        <v>6</v>
      </c>
    </row>
    <row r="21" spans="1:10" x14ac:dyDescent="0.2">
      <c r="A21" s="6" t="s">
        <v>9</v>
      </c>
      <c r="B21" s="22">
        <v>7</v>
      </c>
      <c r="C21" s="56">
        <v>7</v>
      </c>
      <c r="D21" s="22">
        <v>7</v>
      </c>
      <c r="E21" s="5">
        <v>7</v>
      </c>
      <c r="F21" s="1">
        <v>7</v>
      </c>
      <c r="G21" s="3">
        <v>7</v>
      </c>
      <c r="H21" s="2">
        <v>7</v>
      </c>
      <c r="I21" s="3">
        <v>7</v>
      </c>
      <c r="J21" s="1">
        <v>6</v>
      </c>
    </row>
    <row r="22" spans="1:10" x14ac:dyDescent="0.2">
      <c r="A22" s="6" t="s">
        <v>10</v>
      </c>
      <c r="B22" s="22">
        <v>5</v>
      </c>
      <c r="C22" s="56">
        <v>5</v>
      </c>
      <c r="D22" s="22">
        <v>5</v>
      </c>
      <c r="E22" s="5">
        <v>5</v>
      </c>
      <c r="F22" s="1">
        <v>5</v>
      </c>
      <c r="G22" s="3">
        <v>5</v>
      </c>
      <c r="H22" s="2">
        <v>5</v>
      </c>
      <c r="I22" s="3">
        <v>5</v>
      </c>
      <c r="J22" s="1">
        <v>6</v>
      </c>
    </row>
    <row r="23" spans="1:10" x14ac:dyDescent="0.2">
      <c r="A23" s="6" t="s">
        <v>11</v>
      </c>
      <c r="B23" s="22">
        <v>1</v>
      </c>
      <c r="C23" s="56">
        <v>1</v>
      </c>
      <c r="D23" s="22">
        <v>1</v>
      </c>
      <c r="E23" s="5">
        <v>1</v>
      </c>
      <c r="F23" s="1">
        <v>1</v>
      </c>
      <c r="G23" s="3">
        <v>1</v>
      </c>
      <c r="H23" s="2">
        <v>1</v>
      </c>
      <c r="I23" s="3">
        <v>1</v>
      </c>
      <c r="J23" s="1">
        <v>6</v>
      </c>
    </row>
    <row r="24" spans="1:10" x14ac:dyDescent="0.2">
      <c r="A24" s="6" t="s">
        <v>12</v>
      </c>
      <c r="B24" s="22">
        <v>2</v>
      </c>
      <c r="C24" s="56">
        <v>2</v>
      </c>
      <c r="D24" s="22">
        <v>2</v>
      </c>
      <c r="E24" s="5">
        <v>2</v>
      </c>
      <c r="F24" s="1">
        <v>2</v>
      </c>
      <c r="G24" s="3">
        <v>2</v>
      </c>
      <c r="H24" s="2">
        <v>2</v>
      </c>
      <c r="I24" s="3">
        <v>2</v>
      </c>
      <c r="J24" s="1">
        <v>6</v>
      </c>
    </row>
    <row r="25" spans="1:10" x14ac:dyDescent="0.2">
      <c r="A25" s="6" t="s">
        <v>13</v>
      </c>
      <c r="B25" s="22">
        <v>3</v>
      </c>
      <c r="C25" s="56">
        <v>3</v>
      </c>
      <c r="D25" s="22">
        <v>3</v>
      </c>
      <c r="E25" s="5">
        <v>3</v>
      </c>
      <c r="F25" s="1">
        <v>3</v>
      </c>
      <c r="G25" s="3">
        <v>3</v>
      </c>
      <c r="H25" s="2">
        <v>3</v>
      </c>
      <c r="I25" s="3">
        <v>3</v>
      </c>
      <c r="J25" s="1">
        <v>6</v>
      </c>
    </row>
    <row r="26" spans="1:10" x14ac:dyDescent="0.2">
      <c r="A26" s="6" t="s">
        <v>14</v>
      </c>
      <c r="B26" s="22">
        <v>4</v>
      </c>
      <c r="C26" s="56">
        <v>4</v>
      </c>
      <c r="D26" s="22">
        <v>4</v>
      </c>
      <c r="E26" s="5">
        <v>4</v>
      </c>
      <c r="F26" s="1">
        <v>4</v>
      </c>
      <c r="G26" s="3">
        <v>4</v>
      </c>
      <c r="H26" s="2">
        <v>4</v>
      </c>
      <c r="I26" s="3">
        <v>4</v>
      </c>
      <c r="J26" s="1">
        <v>6</v>
      </c>
    </row>
    <row r="27" spans="1:10" x14ac:dyDescent="0.2">
      <c r="A27" s="6" t="s">
        <v>15</v>
      </c>
      <c r="B27" s="22">
        <v>5</v>
      </c>
      <c r="C27" s="56">
        <v>5</v>
      </c>
      <c r="D27" s="22">
        <v>5</v>
      </c>
      <c r="E27" s="5">
        <v>5</v>
      </c>
      <c r="F27" s="1">
        <v>5</v>
      </c>
      <c r="G27" s="3">
        <v>5</v>
      </c>
      <c r="H27" s="2">
        <v>5</v>
      </c>
      <c r="I27" s="3">
        <v>5</v>
      </c>
      <c r="J27" s="1">
        <v>6</v>
      </c>
    </row>
    <row r="28" spans="1:10" x14ac:dyDescent="0.2">
      <c r="A28" s="6" t="s">
        <v>16</v>
      </c>
      <c r="B28" s="22">
        <v>6</v>
      </c>
      <c r="C28" s="56">
        <v>6</v>
      </c>
      <c r="D28" s="22">
        <v>6</v>
      </c>
      <c r="E28" s="5">
        <v>6</v>
      </c>
      <c r="F28" s="1">
        <v>6</v>
      </c>
      <c r="G28" s="3">
        <v>6</v>
      </c>
      <c r="H28" s="2">
        <v>6</v>
      </c>
      <c r="I28" s="3">
        <v>6</v>
      </c>
      <c r="J28" s="1">
        <v>6</v>
      </c>
    </row>
    <row r="29" spans="1:10" x14ac:dyDescent="0.2">
      <c r="A29" s="6" t="s">
        <v>17</v>
      </c>
      <c r="B29" s="22">
        <v>1</v>
      </c>
      <c r="C29" s="56">
        <v>1</v>
      </c>
      <c r="D29" s="22">
        <v>1</v>
      </c>
      <c r="E29" s="5">
        <v>1</v>
      </c>
      <c r="F29" s="1">
        <v>2</v>
      </c>
      <c r="G29" s="3">
        <v>1</v>
      </c>
      <c r="H29" s="2">
        <v>1</v>
      </c>
      <c r="I29" s="3">
        <v>1</v>
      </c>
      <c r="J29" s="1">
        <v>6</v>
      </c>
    </row>
    <row r="30" spans="1:10" x14ac:dyDescent="0.2">
      <c r="A30" s="6" t="s">
        <v>18</v>
      </c>
      <c r="B30" s="22">
        <v>1</v>
      </c>
      <c r="C30" s="56">
        <v>1</v>
      </c>
      <c r="D30" s="22">
        <v>1</v>
      </c>
      <c r="E30" s="5">
        <v>1</v>
      </c>
      <c r="F30" s="1">
        <v>2</v>
      </c>
      <c r="G30" s="3">
        <v>1</v>
      </c>
      <c r="H30" s="2">
        <v>1</v>
      </c>
      <c r="I30" s="3">
        <v>1</v>
      </c>
      <c r="J30" s="1">
        <v>6</v>
      </c>
    </row>
    <row r="31" spans="1:10" x14ac:dyDescent="0.2">
      <c r="A31" s="6" t="s">
        <v>19</v>
      </c>
      <c r="B31" s="22">
        <v>1</v>
      </c>
      <c r="C31" s="56">
        <v>1</v>
      </c>
      <c r="D31" s="22">
        <v>1</v>
      </c>
      <c r="E31" s="5">
        <v>1</v>
      </c>
      <c r="F31" s="1">
        <v>3</v>
      </c>
      <c r="G31" s="3">
        <v>1</v>
      </c>
      <c r="H31" s="2">
        <v>1</v>
      </c>
      <c r="I31" s="3">
        <v>1</v>
      </c>
      <c r="J31" s="1">
        <v>6</v>
      </c>
    </row>
    <row r="32" spans="1:10" x14ac:dyDescent="0.2">
      <c r="A32" s="6" t="s">
        <v>25</v>
      </c>
      <c r="B32" s="22">
        <v>3</v>
      </c>
      <c r="C32" s="56">
        <v>3</v>
      </c>
      <c r="D32" s="22">
        <v>3</v>
      </c>
      <c r="E32" s="5">
        <v>3</v>
      </c>
      <c r="F32" s="1">
        <v>3</v>
      </c>
      <c r="G32" s="3">
        <v>3</v>
      </c>
      <c r="H32" s="2">
        <v>3</v>
      </c>
      <c r="I32" s="3">
        <v>3</v>
      </c>
      <c r="J32" s="1">
        <v>6</v>
      </c>
    </row>
    <row r="33" spans="1:10" x14ac:dyDescent="0.2">
      <c r="A33" s="6" t="s">
        <v>26</v>
      </c>
      <c r="B33" s="22">
        <v>4</v>
      </c>
      <c r="C33" s="56">
        <v>4</v>
      </c>
      <c r="D33" s="22">
        <v>4</v>
      </c>
      <c r="E33" s="5">
        <v>4</v>
      </c>
      <c r="F33" s="1">
        <v>4</v>
      </c>
      <c r="G33" s="3">
        <v>4</v>
      </c>
      <c r="H33" s="2">
        <v>4</v>
      </c>
      <c r="I33" s="3">
        <v>4</v>
      </c>
      <c r="J33" s="1">
        <v>6</v>
      </c>
    </row>
    <row r="34" spans="1:10" x14ac:dyDescent="0.2">
      <c r="A34" s="6" t="s">
        <v>27</v>
      </c>
      <c r="B34" s="22">
        <v>5</v>
      </c>
      <c r="C34" s="56">
        <v>5</v>
      </c>
      <c r="D34" s="22">
        <v>5</v>
      </c>
      <c r="E34" s="5">
        <v>5</v>
      </c>
      <c r="F34" s="1">
        <v>5</v>
      </c>
      <c r="G34" s="3">
        <v>5</v>
      </c>
      <c r="H34" s="2">
        <v>5</v>
      </c>
      <c r="I34" s="3">
        <v>5</v>
      </c>
      <c r="J34" s="1">
        <v>6</v>
      </c>
    </row>
    <row r="35" spans="1:10" x14ac:dyDescent="0.2">
      <c r="A35" s="6" t="s">
        <v>28</v>
      </c>
      <c r="B35" s="22">
        <v>7</v>
      </c>
      <c r="C35" s="56">
        <v>7</v>
      </c>
      <c r="D35" s="22">
        <v>7</v>
      </c>
      <c r="E35" s="5">
        <v>7</v>
      </c>
      <c r="F35" s="1">
        <v>7</v>
      </c>
      <c r="G35" s="3">
        <v>7</v>
      </c>
      <c r="H35" s="2">
        <v>7</v>
      </c>
      <c r="I35" s="3">
        <v>7</v>
      </c>
      <c r="J35" s="1">
        <v>6</v>
      </c>
    </row>
    <row r="36" spans="1:10" x14ac:dyDescent="0.2">
      <c r="A36" s="6" t="s">
        <v>29</v>
      </c>
      <c r="B36" s="22">
        <v>1</v>
      </c>
      <c r="C36" s="56">
        <v>1</v>
      </c>
      <c r="D36" s="22">
        <v>1</v>
      </c>
      <c r="E36" s="5">
        <v>1</v>
      </c>
      <c r="F36" s="1">
        <v>1</v>
      </c>
      <c r="G36" s="3">
        <v>1</v>
      </c>
      <c r="H36" s="2">
        <v>1</v>
      </c>
      <c r="I36" s="3">
        <v>1</v>
      </c>
      <c r="J36" s="1">
        <v>6</v>
      </c>
    </row>
    <row r="37" spans="1:10" x14ac:dyDescent="0.2">
      <c r="A37" s="6" t="s">
        <v>30</v>
      </c>
      <c r="B37" s="22">
        <v>2</v>
      </c>
      <c r="C37" s="56">
        <v>2</v>
      </c>
      <c r="D37" s="22">
        <v>2</v>
      </c>
      <c r="E37" s="5">
        <v>2</v>
      </c>
      <c r="F37" s="1">
        <v>2</v>
      </c>
      <c r="G37" s="3">
        <v>2</v>
      </c>
      <c r="H37" s="2">
        <v>2</v>
      </c>
      <c r="I37" s="3">
        <v>2</v>
      </c>
      <c r="J37" s="1">
        <v>6</v>
      </c>
    </row>
    <row r="38" spans="1:10" x14ac:dyDescent="0.2">
      <c r="A38" s="6" t="s">
        <v>31</v>
      </c>
      <c r="B38" s="22">
        <v>3</v>
      </c>
      <c r="C38" s="56">
        <v>3</v>
      </c>
      <c r="D38" s="22">
        <v>3</v>
      </c>
      <c r="E38" s="5">
        <v>3</v>
      </c>
      <c r="F38" s="1">
        <v>3</v>
      </c>
      <c r="G38" s="3">
        <v>3</v>
      </c>
      <c r="H38" s="2">
        <v>3</v>
      </c>
      <c r="I38" s="3">
        <v>3</v>
      </c>
      <c r="J38" s="1">
        <v>6</v>
      </c>
    </row>
    <row r="39" spans="1:10" x14ac:dyDescent="0.2">
      <c r="A39" s="6" t="s">
        <v>32</v>
      </c>
      <c r="B39" s="22">
        <v>4</v>
      </c>
      <c r="C39" s="56">
        <v>4</v>
      </c>
      <c r="D39" s="22">
        <v>4</v>
      </c>
      <c r="E39" s="5">
        <v>4</v>
      </c>
      <c r="F39" s="1">
        <v>4</v>
      </c>
      <c r="G39" s="3">
        <v>4</v>
      </c>
      <c r="H39" s="2">
        <v>4</v>
      </c>
      <c r="I39" s="3">
        <v>4</v>
      </c>
      <c r="J39" s="1">
        <v>6</v>
      </c>
    </row>
    <row r="40" spans="1:10" x14ac:dyDescent="0.2">
      <c r="A40" s="6" t="s">
        <v>33</v>
      </c>
      <c r="B40" s="22">
        <v>5</v>
      </c>
      <c r="C40" s="56">
        <v>5</v>
      </c>
      <c r="D40" s="22">
        <v>5</v>
      </c>
      <c r="E40" s="5">
        <v>5</v>
      </c>
      <c r="F40" s="1">
        <v>5</v>
      </c>
      <c r="G40" s="3">
        <v>5</v>
      </c>
      <c r="H40" s="2">
        <v>5</v>
      </c>
      <c r="I40" s="3">
        <v>5</v>
      </c>
      <c r="J40" s="1">
        <v>6</v>
      </c>
    </row>
    <row r="41" spans="1:10" x14ac:dyDescent="0.2">
      <c r="A41" s="6" t="s">
        <v>34</v>
      </c>
      <c r="B41" s="22">
        <v>6</v>
      </c>
      <c r="C41" s="56">
        <v>6</v>
      </c>
      <c r="D41" s="22">
        <v>6</v>
      </c>
      <c r="E41" s="5">
        <v>6</v>
      </c>
      <c r="F41" s="1">
        <v>6</v>
      </c>
      <c r="G41" s="3">
        <v>6</v>
      </c>
      <c r="H41" s="2">
        <v>6</v>
      </c>
      <c r="I41" s="3">
        <v>6</v>
      </c>
      <c r="J41" s="1">
        <v>6</v>
      </c>
    </row>
    <row r="42" spans="1:10" x14ac:dyDescent="0.2">
      <c r="A42" s="6" t="s">
        <v>35</v>
      </c>
      <c r="B42" s="22">
        <v>3</v>
      </c>
      <c r="C42" s="56">
        <v>3</v>
      </c>
      <c r="D42" s="22">
        <v>3</v>
      </c>
      <c r="E42" s="5">
        <v>3</v>
      </c>
      <c r="F42" s="1">
        <v>3</v>
      </c>
      <c r="G42" s="3">
        <v>3</v>
      </c>
      <c r="H42" s="2">
        <v>3</v>
      </c>
      <c r="I42" s="3">
        <v>3</v>
      </c>
      <c r="J42" s="1">
        <v>6</v>
      </c>
    </row>
    <row r="43" spans="1:10" x14ac:dyDescent="0.2">
      <c r="A43" s="6" t="s">
        <v>36</v>
      </c>
      <c r="B43" s="22">
        <v>7</v>
      </c>
      <c r="C43" s="56">
        <v>7</v>
      </c>
      <c r="D43" s="22">
        <v>7</v>
      </c>
      <c r="E43" s="5">
        <v>7</v>
      </c>
      <c r="F43" s="1">
        <v>7</v>
      </c>
      <c r="G43" s="3">
        <v>7</v>
      </c>
      <c r="H43" s="2">
        <v>7</v>
      </c>
      <c r="I43" s="3">
        <v>7</v>
      </c>
      <c r="J43" s="1">
        <v>6</v>
      </c>
    </row>
    <row r="44" spans="1:10" x14ac:dyDescent="0.2">
      <c r="A44" s="6" t="s">
        <v>37</v>
      </c>
      <c r="B44" s="22">
        <v>5</v>
      </c>
      <c r="C44" s="56">
        <v>5</v>
      </c>
      <c r="D44" s="22">
        <v>5</v>
      </c>
      <c r="E44" s="5">
        <v>5</v>
      </c>
      <c r="F44" s="1">
        <v>5</v>
      </c>
      <c r="G44" s="3">
        <v>5</v>
      </c>
      <c r="H44" s="2">
        <v>5</v>
      </c>
      <c r="I44" s="3">
        <v>5</v>
      </c>
      <c r="J44" s="1">
        <v>6</v>
      </c>
    </row>
    <row r="45" spans="1:10" x14ac:dyDescent="0.2">
      <c r="A45" s="6" t="s">
        <v>38</v>
      </c>
      <c r="B45" s="22">
        <v>2</v>
      </c>
      <c r="C45" s="56">
        <v>2</v>
      </c>
      <c r="D45" s="22">
        <v>2</v>
      </c>
      <c r="E45" s="5">
        <v>2</v>
      </c>
      <c r="F45" s="1">
        <v>2</v>
      </c>
      <c r="G45" s="3">
        <v>2</v>
      </c>
      <c r="H45" s="2">
        <v>2</v>
      </c>
      <c r="I45" s="3">
        <v>2</v>
      </c>
      <c r="J45" s="1">
        <v>6</v>
      </c>
    </row>
    <row r="46" spans="1:10" x14ac:dyDescent="0.2">
      <c r="A46" s="6" t="s">
        <v>39</v>
      </c>
      <c r="B46" s="22">
        <v>1</v>
      </c>
      <c r="C46" s="56">
        <v>1</v>
      </c>
      <c r="D46" s="22">
        <v>1</v>
      </c>
      <c r="E46" s="5">
        <v>1</v>
      </c>
      <c r="F46" s="1">
        <v>1</v>
      </c>
      <c r="G46" s="3">
        <v>1</v>
      </c>
      <c r="H46" s="2">
        <v>1</v>
      </c>
      <c r="I46" s="3">
        <v>1</v>
      </c>
      <c r="J46" s="1">
        <v>6</v>
      </c>
    </row>
    <row r="47" spans="1:10" x14ac:dyDescent="0.2">
      <c r="A47" s="6" t="s">
        <v>40</v>
      </c>
      <c r="B47" s="22">
        <v>2</v>
      </c>
      <c r="C47" s="56">
        <v>2</v>
      </c>
      <c r="D47" s="22">
        <v>2</v>
      </c>
      <c r="E47" s="5">
        <v>2</v>
      </c>
      <c r="F47" s="1">
        <v>2</v>
      </c>
      <c r="G47" s="3">
        <v>2</v>
      </c>
      <c r="H47" s="2">
        <v>2</v>
      </c>
      <c r="I47" s="3">
        <v>2</v>
      </c>
      <c r="J47" s="1">
        <v>6</v>
      </c>
    </row>
    <row r="48" spans="1:10" x14ac:dyDescent="0.2">
      <c r="A48" s="6" t="s">
        <v>41</v>
      </c>
      <c r="B48" s="22">
        <v>3</v>
      </c>
      <c r="C48" s="56">
        <v>3</v>
      </c>
      <c r="D48" s="22">
        <v>3</v>
      </c>
      <c r="E48" s="5">
        <v>3</v>
      </c>
      <c r="F48" s="1">
        <v>3</v>
      </c>
      <c r="G48" s="3">
        <v>3</v>
      </c>
      <c r="H48" s="2">
        <v>3</v>
      </c>
      <c r="I48" s="3">
        <v>3</v>
      </c>
      <c r="J48" s="1">
        <v>6</v>
      </c>
    </row>
    <row r="49" spans="1:10" x14ac:dyDescent="0.2">
      <c r="A49" s="6" t="s">
        <v>42</v>
      </c>
      <c r="B49" s="22">
        <v>4</v>
      </c>
      <c r="C49" s="56">
        <v>4</v>
      </c>
      <c r="D49" s="22">
        <v>4</v>
      </c>
      <c r="E49" s="5">
        <v>4</v>
      </c>
      <c r="F49" s="1">
        <v>4</v>
      </c>
      <c r="G49" s="3">
        <v>4</v>
      </c>
      <c r="H49" s="2">
        <v>4</v>
      </c>
      <c r="I49" s="3">
        <v>4</v>
      </c>
      <c r="J49" s="1">
        <v>6</v>
      </c>
    </row>
    <row r="50" spans="1:10" x14ac:dyDescent="0.2">
      <c r="A50" s="6" t="s">
        <v>43</v>
      </c>
      <c r="B50" s="22">
        <v>5</v>
      </c>
      <c r="C50" s="56">
        <v>5</v>
      </c>
      <c r="D50" s="22">
        <v>5</v>
      </c>
      <c r="E50" s="5">
        <v>5</v>
      </c>
      <c r="F50" s="1">
        <v>5</v>
      </c>
      <c r="G50" s="3">
        <v>5</v>
      </c>
      <c r="H50" s="2">
        <v>5</v>
      </c>
      <c r="I50" s="3">
        <v>5</v>
      </c>
      <c r="J50" s="1">
        <v>6</v>
      </c>
    </row>
    <row r="51" spans="1:10" x14ac:dyDescent="0.2">
      <c r="A51" s="6" t="s">
        <v>44</v>
      </c>
      <c r="B51" s="22">
        <v>6</v>
      </c>
      <c r="C51" s="56">
        <v>6</v>
      </c>
      <c r="D51" s="22">
        <v>6</v>
      </c>
      <c r="E51" s="5">
        <v>6</v>
      </c>
      <c r="F51" s="1">
        <v>6</v>
      </c>
      <c r="G51" s="3">
        <v>6</v>
      </c>
      <c r="H51" s="2">
        <v>6</v>
      </c>
      <c r="I51" s="3">
        <v>6</v>
      </c>
      <c r="J51" s="1">
        <v>6</v>
      </c>
    </row>
    <row r="52" spans="1:10" x14ac:dyDescent="0.2">
      <c r="A52" s="6" t="s">
        <v>45</v>
      </c>
      <c r="B52" s="22">
        <v>3</v>
      </c>
      <c r="C52" s="56">
        <v>3</v>
      </c>
      <c r="D52" s="22">
        <v>3</v>
      </c>
      <c r="E52" s="5">
        <v>3</v>
      </c>
      <c r="F52" s="1">
        <v>3</v>
      </c>
      <c r="G52" s="3">
        <v>3</v>
      </c>
      <c r="H52" s="2">
        <v>3</v>
      </c>
      <c r="I52" s="3">
        <v>3</v>
      </c>
      <c r="J52" s="1">
        <v>6</v>
      </c>
    </row>
    <row r="53" spans="1:10" x14ac:dyDescent="0.2">
      <c r="A53" s="6" t="s">
        <v>46</v>
      </c>
      <c r="B53" s="22">
        <v>3</v>
      </c>
      <c r="C53" s="56">
        <v>3</v>
      </c>
      <c r="D53" s="22">
        <v>3</v>
      </c>
      <c r="E53" s="5">
        <v>3</v>
      </c>
      <c r="F53" s="1">
        <v>3</v>
      </c>
      <c r="G53" s="3">
        <v>3</v>
      </c>
      <c r="H53" s="2">
        <v>3</v>
      </c>
      <c r="I53" s="3">
        <v>3</v>
      </c>
      <c r="J53" s="1">
        <v>6</v>
      </c>
    </row>
    <row r="54" spans="1:10" x14ac:dyDescent="0.2">
      <c r="A54" s="6" t="s">
        <v>47</v>
      </c>
      <c r="B54" s="22">
        <v>1</v>
      </c>
      <c r="C54" s="56">
        <v>1</v>
      </c>
      <c r="D54" s="22">
        <v>1</v>
      </c>
      <c r="E54" s="5">
        <v>1</v>
      </c>
      <c r="F54" s="1">
        <v>1</v>
      </c>
      <c r="G54" s="3">
        <v>1</v>
      </c>
      <c r="H54" s="2">
        <v>1</v>
      </c>
      <c r="I54" s="3">
        <v>1</v>
      </c>
      <c r="J54" s="1">
        <v>1</v>
      </c>
    </row>
    <row r="55" spans="1:10" x14ac:dyDescent="0.2">
      <c r="A55" s="6" t="s">
        <v>48</v>
      </c>
      <c r="B55" s="22">
        <v>2</v>
      </c>
      <c r="C55" s="56">
        <v>2</v>
      </c>
      <c r="D55" s="22">
        <v>2</v>
      </c>
      <c r="E55" s="5">
        <v>2</v>
      </c>
      <c r="F55" s="1">
        <v>2</v>
      </c>
      <c r="G55" s="3">
        <v>2</v>
      </c>
      <c r="H55" s="2">
        <v>2</v>
      </c>
      <c r="I55" s="3">
        <v>2</v>
      </c>
      <c r="J55" s="1">
        <v>2</v>
      </c>
    </row>
    <row r="56" spans="1:10" x14ac:dyDescent="0.2">
      <c r="A56" s="6" t="s">
        <v>49</v>
      </c>
      <c r="B56" s="22">
        <v>3</v>
      </c>
      <c r="C56" s="56">
        <v>3</v>
      </c>
      <c r="D56" s="22">
        <v>3</v>
      </c>
      <c r="E56" s="5">
        <v>3</v>
      </c>
      <c r="F56" s="1">
        <v>3</v>
      </c>
      <c r="G56" s="3">
        <v>3</v>
      </c>
      <c r="H56" s="2">
        <v>3</v>
      </c>
      <c r="I56" s="3">
        <v>3</v>
      </c>
      <c r="J56" s="1">
        <v>3</v>
      </c>
    </row>
    <row r="57" spans="1:10" x14ac:dyDescent="0.2">
      <c r="A57" s="6" t="s">
        <v>50</v>
      </c>
      <c r="B57" s="22">
        <v>4</v>
      </c>
      <c r="C57" s="56">
        <v>4</v>
      </c>
      <c r="D57" s="22">
        <v>4</v>
      </c>
      <c r="E57" s="5">
        <v>4</v>
      </c>
      <c r="F57" s="1">
        <v>4</v>
      </c>
      <c r="G57" s="3">
        <v>4</v>
      </c>
      <c r="H57" s="2">
        <v>4</v>
      </c>
      <c r="I57" s="3">
        <v>4</v>
      </c>
      <c r="J57" s="1">
        <v>4</v>
      </c>
    </row>
    <row r="58" spans="1:10" x14ac:dyDescent="0.2">
      <c r="A58" s="6" t="s">
        <v>51</v>
      </c>
      <c r="B58" s="22">
        <v>7</v>
      </c>
      <c r="C58" s="56">
        <v>7</v>
      </c>
      <c r="D58" s="22">
        <v>7</v>
      </c>
      <c r="E58" s="5">
        <v>7</v>
      </c>
      <c r="F58" s="1">
        <v>7</v>
      </c>
      <c r="G58" s="3">
        <v>7</v>
      </c>
      <c r="H58" s="2">
        <v>7</v>
      </c>
      <c r="I58" s="3">
        <v>7</v>
      </c>
      <c r="J58" s="1">
        <v>7</v>
      </c>
    </row>
    <row r="59" spans="1:10" x14ac:dyDescent="0.2">
      <c r="A59" s="6" t="s">
        <v>52</v>
      </c>
      <c r="B59" s="22">
        <v>6</v>
      </c>
      <c r="C59" s="56">
        <v>6</v>
      </c>
      <c r="D59" s="22">
        <v>6</v>
      </c>
      <c r="E59" s="5">
        <v>6</v>
      </c>
      <c r="F59" s="1">
        <v>6</v>
      </c>
      <c r="G59" s="3">
        <v>6</v>
      </c>
      <c r="H59" s="2">
        <v>6</v>
      </c>
      <c r="I59" s="3">
        <v>6</v>
      </c>
      <c r="J59" s="1">
        <v>6</v>
      </c>
    </row>
    <row r="60" spans="1:10" x14ac:dyDescent="0.2">
      <c r="A60" s="6" t="s">
        <v>53</v>
      </c>
      <c r="B60" s="22">
        <v>5</v>
      </c>
      <c r="C60" s="56">
        <v>5</v>
      </c>
      <c r="D60" s="22">
        <v>5</v>
      </c>
      <c r="E60" s="5">
        <v>5</v>
      </c>
      <c r="F60" s="1">
        <v>5</v>
      </c>
      <c r="G60" s="3">
        <v>5</v>
      </c>
      <c r="H60" s="2">
        <v>5</v>
      </c>
      <c r="I60" s="3">
        <v>5</v>
      </c>
      <c r="J60" s="1">
        <v>5</v>
      </c>
    </row>
    <row r="61" spans="1:10" ht="16" thickBot="1" x14ac:dyDescent="0.25">
      <c r="A61" s="6" t="s">
        <v>54</v>
      </c>
      <c r="B61" s="23">
        <v>4</v>
      </c>
      <c r="C61" s="57">
        <v>4</v>
      </c>
      <c r="D61" s="23">
        <v>4</v>
      </c>
      <c r="E61" s="59">
        <v>4</v>
      </c>
      <c r="F61" s="25">
        <v>4</v>
      </c>
      <c r="G61" s="24">
        <v>4</v>
      </c>
      <c r="H61" s="29">
        <v>4</v>
      </c>
      <c r="I61" s="24">
        <v>4</v>
      </c>
      <c r="J61" s="25">
        <v>4</v>
      </c>
    </row>
  </sheetData>
  <mergeCells count="2">
    <mergeCell ref="B9:C9"/>
    <mergeCell ref="D9:J9"/>
  </mergeCells>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D61"/>
  <sheetViews>
    <sheetView topLeftCell="A24" workbookViewId="0">
      <selection activeCell="D57" sqref="D57"/>
    </sheetView>
  </sheetViews>
  <sheetFormatPr baseColWidth="10" defaultRowHeight="15" x14ac:dyDescent="0.2"/>
  <cols>
    <col min="3" max="3" width="13.5" customWidth="1"/>
  </cols>
  <sheetData>
    <row r="7" spans="1:4" ht="16" thickBot="1" x14ac:dyDescent="0.25">
      <c r="A7" s="30"/>
      <c r="B7" s="30"/>
      <c r="C7" s="30"/>
    </row>
    <row r="8" spans="1:4" ht="22" thickBot="1" x14ac:dyDescent="0.3">
      <c r="A8" s="72" t="s">
        <v>23</v>
      </c>
      <c r="B8" s="73"/>
      <c r="C8" s="74"/>
      <c r="D8" s="30"/>
    </row>
    <row r="9" spans="1:4" ht="16" thickBot="1" x14ac:dyDescent="0.25">
      <c r="A9" s="31"/>
      <c r="B9" s="75" t="s">
        <v>22</v>
      </c>
      <c r="C9" s="76"/>
    </row>
    <row r="10" spans="1:4" ht="16" thickBot="1" x14ac:dyDescent="0.25">
      <c r="A10" s="32"/>
      <c r="B10" s="60" t="s">
        <v>93</v>
      </c>
      <c r="C10" s="62" t="s">
        <v>96</v>
      </c>
    </row>
    <row r="11" spans="1:4" x14ac:dyDescent="0.2">
      <c r="A11" s="33" t="s">
        <v>0</v>
      </c>
      <c r="B11" s="61">
        <f>AVERAGE('Usability-Daten'!B12:'Usability-Daten'!C12)</f>
        <v>1</v>
      </c>
      <c r="C11" s="63">
        <f>AVERAGE('Usability-Daten'!D12:'Usability-Daten'!J12)</f>
        <v>3.4285714285714284</v>
      </c>
    </row>
    <row r="12" spans="1:4" x14ac:dyDescent="0.2">
      <c r="A12" s="34" t="s">
        <v>1</v>
      </c>
      <c r="B12" s="61">
        <f>AVERAGE('Usability-Daten'!B13:'Usability-Daten'!C13)</f>
        <v>2.5</v>
      </c>
      <c r="C12" s="63">
        <f>AVERAGE('Usability-Daten'!D13:'Usability-Daten'!J13)</f>
        <v>2.7142857142857144</v>
      </c>
    </row>
    <row r="13" spans="1:4" x14ac:dyDescent="0.2">
      <c r="A13" s="33" t="s">
        <v>2</v>
      </c>
      <c r="B13" s="61">
        <f>AVERAGE('Usability-Daten'!B14:'Usability-Daten'!C14)</f>
        <v>3</v>
      </c>
      <c r="C13" s="63">
        <f>AVERAGE('Usability-Daten'!D14:'Usability-Daten'!J14)</f>
        <v>3.4285714285714284</v>
      </c>
    </row>
    <row r="14" spans="1:4" x14ac:dyDescent="0.2">
      <c r="A14" s="34" t="s">
        <v>3</v>
      </c>
      <c r="B14" s="61">
        <f>AVERAGE('Usability-Daten'!B15:'Usability-Daten'!C15)</f>
        <v>4</v>
      </c>
      <c r="C14" s="63">
        <f>AVERAGE('Usability-Daten'!D15:'Usability-Daten'!J15)</f>
        <v>4.2857142857142856</v>
      </c>
    </row>
    <row r="15" spans="1:4" x14ac:dyDescent="0.2">
      <c r="A15" s="33" t="s">
        <v>4</v>
      </c>
      <c r="B15" s="61">
        <f>AVERAGE('Usability-Daten'!B16:'Usability-Daten'!C16)</f>
        <v>5</v>
      </c>
      <c r="C15" s="63">
        <f>AVERAGE('Usability-Daten'!D16:'Usability-Daten'!J16)</f>
        <v>5.1428571428571432</v>
      </c>
    </row>
    <row r="16" spans="1:4" x14ac:dyDescent="0.2">
      <c r="A16" s="34" t="s">
        <v>5</v>
      </c>
      <c r="B16" s="61">
        <f>AVERAGE('Usability-Daten'!B17:'Usability-Daten'!C17)</f>
        <v>6</v>
      </c>
      <c r="C16" s="63">
        <f>AVERAGE('Usability-Daten'!D17:'Usability-Daten'!J17)</f>
        <v>6</v>
      </c>
    </row>
    <row r="17" spans="1:3" x14ac:dyDescent="0.2">
      <c r="A17" s="33" t="s">
        <v>6</v>
      </c>
      <c r="B17" s="61">
        <f>AVERAGE('Usability-Daten'!B18:'Usability-Daten'!C18)</f>
        <v>6</v>
      </c>
      <c r="C17" s="63">
        <f>AVERAGE('Usability-Daten'!D18:'Usability-Daten'!J18)</f>
        <v>6</v>
      </c>
    </row>
    <row r="18" spans="1:3" x14ac:dyDescent="0.2">
      <c r="A18" s="34" t="s">
        <v>7</v>
      </c>
      <c r="B18" s="61">
        <f>AVERAGE('Usability-Daten'!B19:'Usability-Daten'!C19)</f>
        <v>5</v>
      </c>
      <c r="C18" s="63">
        <f>AVERAGE('Usability-Daten'!D19:'Usability-Daten'!J19)</f>
        <v>5.1428571428571432</v>
      </c>
    </row>
    <row r="19" spans="1:3" x14ac:dyDescent="0.2">
      <c r="A19" s="33" t="s">
        <v>8</v>
      </c>
      <c r="B19" s="61">
        <f>AVERAGE('Usability-Daten'!B20:'Usability-Daten'!C20)</f>
        <v>3</v>
      </c>
      <c r="C19" s="63">
        <f>AVERAGE('Usability-Daten'!D20:'Usability-Daten'!J20)</f>
        <v>3.4285714285714284</v>
      </c>
    </row>
    <row r="20" spans="1:3" x14ac:dyDescent="0.2">
      <c r="A20" s="34" t="s">
        <v>9</v>
      </c>
      <c r="B20" s="61">
        <f>AVERAGE('Usability-Daten'!B21:'Usability-Daten'!C21)</f>
        <v>7</v>
      </c>
      <c r="C20" s="63">
        <f>AVERAGE('Usability-Daten'!D21:'Usability-Daten'!J21)</f>
        <v>6.8571428571428568</v>
      </c>
    </row>
    <row r="21" spans="1:3" x14ac:dyDescent="0.2">
      <c r="A21" s="33" t="s">
        <v>10</v>
      </c>
      <c r="B21" s="61">
        <f>AVERAGE('Usability-Daten'!B22:'Usability-Daten'!C22)</f>
        <v>5</v>
      </c>
      <c r="C21" s="63">
        <f>AVERAGE('Usability-Daten'!D22:'Usability-Daten'!J22)</f>
        <v>5.1428571428571432</v>
      </c>
    </row>
    <row r="22" spans="1:3" x14ac:dyDescent="0.2">
      <c r="A22" s="34" t="s">
        <v>11</v>
      </c>
      <c r="B22" s="61">
        <f>AVERAGE('Usability-Daten'!B23:'Usability-Daten'!C23)</f>
        <v>1</v>
      </c>
      <c r="C22" s="63">
        <f>AVERAGE('Usability-Daten'!D23:'Usability-Daten'!J23)</f>
        <v>1.7142857142857142</v>
      </c>
    </row>
    <row r="23" spans="1:3" x14ac:dyDescent="0.2">
      <c r="A23" s="33" t="s">
        <v>12</v>
      </c>
      <c r="B23" s="61">
        <f>AVERAGE('Usability-Daten'!B24:'Usability-Daten'!C24)</f>
        <v>2</v>
      </c>
      <c r="C23" s="63">
        <f>AVERAGE('Usability-Daten'!D24:'Usability-Daten'!J24)</f>
        <v>2.5714285714285716</v>
      </c>
    </row>
    <row r="24" spans="1:3" x14ac:dyDescent="0.2">
      <c r="A24" s="34" t="s">
        <v>13</v>
      </c>
      <c r="B24" s="61">
        <f>AVERAGE('Usability-Daten'!B25:'Usability-Daten'!C25)</f>
        <v>3</v>
      </c>
      <c r="C24" s="63">
        <f>AVERAGE('Usability-Daten'!D25:'Usability-Daten'!J25)</f>
        <v>3.4285714285714284</v>
      </c>
    </row>
    <row r="25" spans="1:3" x14ac:dyDescent="0.2">
      <c r="A25" s="33" t="s">
        <v>14</v>
      </c>
      <c r="B25" s="61">
        <f>AVERAGE('Usability-Daten'!B26:'Usability-Daten'!C26)</f>
        <v>4</v>
      </c>
      <c r="C25" s="63">
        <f>AVERAGE('Usability-Daten'!D26:'Usability-Daten'!J26)</f>
        <v>4.2857142857142856</v>
      </c>
    </row>
    <row r="26" spans="1:3" x14ac:dyDescent="0.2">
      <c r="A26" s="34" t="s">
        <v>15</v>
      </c>
      <c r="B26" s="61">
        <f>AVERAGE('Usability-Daten'!B27:'Usability-Daten'!C27)</f>
        <v>5</v>
      </c>
      <c r="C26" s="63">
        <f>AVERAGE('Usability-Daten'!D27:'Usability-Daten'!J27)</f>
        <v>5.1428571428571432</v>
      </c>
    </row>
    <row r="27" spans="1:3" x14ac:dyDescent="0.2">
      <c r="A27" s="33" t="s">
        <v>16</v>
      </c>
      <c r="B27" s="61">
        <f>AVERAGE('Usability-Daten'!B28:'Usability-Daten'!C28)</f>
        <v>6</v>
      </c>
      <c r="C27" s="63">
        <f>AVERAGE('Usability-Daten'!D28:'Usability-Daten'!J28)</f>
        <v>6</v>
      </c>
    </row>
    <row r="28" spans="1:3" x14ac:dyDescent="0.2">
      <c r="A28" s="34" t="s">
        <v>17</v>
      </c>
      <c r="B28" s="61">
        <f>AVERAGE('Usability-Daten'!B29:'Usability-Daten'!C29)</f>
        <v>1</v>
      </c>
      <c r="C28" s="63">
        <f>AVERAGE('Usability-Daten'!D29:'Usability-Daten'!J29)</f>
        <v>1.8571428571428572</v>
      </c>
    </row>
    <row r="29" spans="1:3" x14ac:dyDescent="0.2">
      <c r="A29" s="33" t="s">
        <v>18</v>
      </c>
      <c r="B29" s="61">
        <f>AVERAGE('Usability-Daten'!B30:'Usability-Daten'!C30)</f>
        <v>1</v>
      </c>
      <c r="C29" s="63">
        <f>AVERAGE('Usability-Daten'!D30:'Usability-Daten'!J30)</f>
        <v>1.8571428571428572</v>
      </c>
    </row>
    <row r="30" spans="1:3" x14ac:dyDescent="0.2">
      <c r="A30" s="34" t="s">
        <v>19</v>
      </c>
      <c r="B30" s="61">
        <f>AVERAGE('Usability-Daten'!B31:'Usability-Daten'!C31)</f>
        <v>1</v>
      </c>
      <c r="C30" s="63">
        <f>AVERAGE('Usability-Daten'!D31:'Usability-Daten'!J31)</f>
        <v>2</v>
      </c>
    </row>
    <row r="31" spans="1:3" x14ac:dyDescent="0.2">
      <c r="A31" s="33" t="s">
        <v>25</v>
      </c>
      <c r="B31" s="61">
        <f>AVERAGE('Usability-Daten'!B32:'Usability-Daten'!C32)</f>
        <v>3</v>
      </c>
      <c r="C31" s="63">
        <f>AVERAGE('Usability-Daten'!D32:'Usability-Daten'!J32)</f>
        <v>3.4285714285714284</v>
      </c>
    </row>
    <row r="32" spans="1:3" x14ac:dyDescent="0.2">
      <c r="A32" s="34" t="s">
        <v>26</v>
      </c>
      <c r="B32" s="61">
        <f>AVERAGE('Usability-Daten'!B33:'Usability-Daten'!C33)</f>
        <v>4</v>
      </c>
      <c r="C32" s="63">
        <f>AVERAGE('Usability-Daten'!D33:'Usability-Daten'!J33)</f>
        <v>4.2857142857142856</v>
      </c>
    </row>
    <row r="33" spans="1:3" x14ac:dyDescent="0.2">
      <c r="A33" s="33" t="s">
        <v>27</v>
      </c>
      <c r="B33" s="61">
        <f>AVERAGE('Usability-Daten'!B34:'Usability-Daten'!C34)</f>
        <v>5</v>
      </c>
      <c r="C33" s="63">
        <f>AVERAGE('Usability-Daten'!D34:'Usability-Daten'!J34)</f>
        <v>5.1428571428571432</v>
      </c>
    </row>
    <row r="34" spans="1:3" x14ac:dyDescent="0.2">
      <c r="A34" s="34" t="s">
        <v>28</v>
      </c>
      <c r="B34" s="61">
        <f>AVERAGE('Usability-Daten'!B35:'Usability-Daten'!C35)</f>
        <v>7</v>
      </c>
      <c r="C34" s="63">
        <f>AVERAGE('Usability-Daten'!D35:'Usability-Daten'!J35)</f>
        <v>6.8571428571428568</v>
      </c>
    </row>
    <row r="35" spans="1:3" x14ac:dyDescent="0.2">
      <c r="A35" s="33" t="s">
        <v>29</v>
      </c>
      <c r="B35" s="61">
        <f>AVERAGE('Usability-Daten'!B36:'Usability-Daten'!C36)</f>
        <v>1</v>
      </c>
      <c r="C35" s="63">
        <f>AVERAGE('Usability-Daten'!D36:'Usability-Daten'!J36)</f>
        <v>1.7142857142857142</v>
      </c>
    </row>
    <row r="36" spans="1:3" x14ac:dyDescent="0.2">
      <c r="A36" s="34" t="s">
        <v>30</v>
      </c>
      <c r="B36" s="61">
        <f>AVERAGE('Usability-Daten'!B37:'Usability-Daten'!C37)</f>
        <v>2</v>
      </c>
      <c r="C36" s="63">
        <f>AVERAGE('Usability-Daten'!D37:'Usability-Daten'!J37)</f>
        <v>2.5714285714285716</v>
      </c>
    </row>
    <row r="37" spans="1:3" x14ac:dyDescent="0.2">
      <c r="A37" s="33" t="s">
        <v>31</v>
      </c>
      <c r="B37" s="61">
        <f>AVERAGE('Usability-Daten'!B38:'Usability-Daten'!C38)</f>
        <v>3</v>
      </c>
      <c r="C37" s="63">
        <f>AVERAGE('Usability-Daten'!D38:'Usability-Daten'!J38)</f>
        <v>3.4285714285714284</v>
      </c>
    </row>
    <row r="38" spans="1:3" x14ac:dyDescent="0.2">
      <c r="A38" s="34" t="s">
        <v>32</v>
      </c>
      <c r="B38" s="61">
        <f>AVERAGE('Usability-Daten'!B39:'Usability-Daten'!C39)</f>
        <v>4</v>
      </c>
      <c r="C38" s="63">
        <f>AVERAGE('Usability-Daten'!D39:'Usability-Daten'!J39)</f>
        <v>4.2857142857142856</v>
      </c>
    </row>
    <row r="39" spans="1:3" x14ac:dyDescent="0.2">
      <c r="A39" s="33" t="s">
        <v>33</v>
      </c>
      <c r="B39" s="61">
        <f>AVERAGE('Usability-Daten'!B40:'Usability-Daten'!C40)</f>
        <v>5</v>
      </c>
      <c r="C39" s="63">
        <f>AVERAGE('Usability-Daten'!D40:'Usability-Daten'!J40)</f>
        <v>5.1428571428571432</v>
      </c>
    </row>
    <row r="40" spans="1:3" x14ac:dyDescent="0.2">
      <c r="A40" s="34" t="s">
        <v>34</v>
      </c>
      <c r="B40" s="61">
        <f>AVERAGE('Usability-Daten'!B41:'Usability-Daten'!C41)</f>
        <v>6</v>
      </c>
      <c r="C40" s="63">
        <f>AVERAGE('Usability-Daten'!D41:'Usability-Daten'!J41)</f>
        <v>6</v>
      </c>
    </row>
    <row r="41" spans="1:3" x14ac:dyDescent="0.2">
      <c r="A41" s="33" t="s">
        <v>35</v>
      </c>
      <c r="B41" s="61">
        <f>AVERAGE('Usability-Daten'!B42:'Usability-Daten'!C42)</f>
        <v>3</v>
      </c>
      <c r="C41" s="63">
        <f>AVERAGE('Usability-Daten'!D42:'Usability-Daten'!J42)</f>
        <v>3.4285714285714284</v>
      </c>
    </row>
    <row r="42" spans="1:3" x14ac:dyDescent="0.2">
      <c r="A42" s="34" t="s">
        <v>36</v>
      </c>
      <c r="B42" s="61">
        <f>AVERAGE('Usability-Daten'!B43:'Usability-Daten'!C43)</f>
        <v>7</v>
      </c>
      <c r="C42" s="63">
        <f>AVERAGE('Usability-Daten'!D43:'Usability-Daten'!J43)</f>
        <v>6.8571428571428568</v>
      </c>
    </row>
    <row r="43" spans="1:3" x14ac:dyDescent="0.2">
      <c r="A43" s="33" t="s">
        <v>37</v>
      </c>
      <c r="B43" s="61">
        <f>AVERAGE('Usability-Daten'!B44:'Usability-Daten'!C44)</f>
        <v>5</v>
      </c>
      <c r="C43" s="63">
        <f>AVERAGE('Usability-Daten'!D44:'Usability-Daten'!J44)</f>
        <v>5.1428571428571432</v>
      </c>
    </row>
    <row r="44" spans="1:3" x14ac:dyDescent="0.2">
      <c r="A44" s="34" t="s">
        <v>38</v>
      </c>
      <c r="B44" s="61">
        <f>AVERAGE('Usability-Daten'!B45:'Usability-Daten'!C45)</f>
        <v>2</v>
      </c>
      <c r="C44" s="63">
        <f>AVERAGE('Usability-Daten'!D45:'Usability-Daten'!J45)</f>
        <v>2.5714285714285716</v>
      </c>
    </row>
    <row r="45" spans="1:3" x14ac:dyDescent="0.2">
      <c r="A45" s="33" t="s">
        <v>39</v>
      </c>
      <c r="B45" s="61">
        <f>AVERAGE('Usability-Daten'!B46:'Usability-Daten'!C46)</f>
        <v>1</v>
      </c>
      <c r="C45" s="63">
        <f>AVERAGE('Usability-Daten'!D46:'Usability-Daten'!J46)</f>
        <v>1.7142857142857142</v>
      </c>
    </row>
    <row r="46" spans="1:3" x14ac:dyDescent="0.2">
      <c r="A46" s="34" t="s">
        <v>40</v>
      </c>
      <c r="B46" s="61">
        <f>AVERAGE('Usability-Daten'!B47:'Usability-Daten'!C47)</f>
        <v>2</v>
      </c>
      <c r="C46" s="63">
        <f>AVERAGE('Usability-Daten'!D47:'Usability-Daten'!J47)</f>
        <v>2.5714285714285716</v>
      </c>
    </row>
    <row r="47" spans="1:3" x14ac:dyDescent="0.2">
      <c r="A47" s="33" t="s">
        <v>41</v>
      </c>
      <c r="B47" s="61">
        <f>AVERAGE('Usability-Daten'!B48:'Usability-Daten'!C48)</f>
        <v>3</v>
      </c>
      <c r="C47" s="63">
        <f>AVERAGE('Usability-Daten'!D48:'Usability-Daten'!J48)</f>
        <v>3.4285714285714284</v>
      </c>
    </row>
    <row r="48" spans="1:3" x14ac:dyDescent="0.2">
      <c r="A48" s="34" t="s">
        <v>42</v>
      </c>
      <c r="B48" s="61">
        <f>AVERAGE('Usability-Daten'!B49:'Usability-Daten'!C49)</f>
        <v>4</v>
      </c>
      <c r="C48" s="63">
        <f>AVERAGE('Usability-Daten'!D49:'Usability-Daten'!J49)</f>
        <v>4.2857142857142856</v>
      </c>
    </row>
    <row r="49" spans="1:3" x14ac:dyDescent="0.2">
      <c r="A49" s="33" t="s">
        <v>43</v>
      </c>
      <c r="B49" s="61">
        <f>AVERAGE('Usability-Daten'!B50:'Usability-Daten'!C50)</f>
        <v>5</v>
      </c>
      <c r="C49" s="63">
        <f>AVERAGE('Usability-Daten'!D50:'Usability-Daten'!J50)</f>
        <v>5.1428571428571432</v>
      </c>
    </row>
    <row r="50" spans="1:3" x14ac:dyDescent="0.2">
      <c r="A50" s="34" t="s">
        <v>44</v>
      </c>
      <c r="B50" s="61">
        <f>AVERAGE('Usability-Daten'!B51:'Usability-Daten'!C51)</f>
        <v>6</v>
      </c>
      <c r="C50" s="63">
        <f>AVERAGE('Usability-Daten'!D51:'Usability-Daten'!J51)</f>
        <v>6</v>
      </c>
    </row>
    <row r="51" spans="1:3" x14ac:dyDescent="0.2">
      <c r="A51" s="33" t="s">
        <v>45</v>
      </c>
      <c r="B51" s="61">
        <f>AVERAGE('Usability-Daten'!B52:'Usability-Daten'!C52)</f>
        <v>3</v>
      </c>
      <c r="C51" s="63">
        <f>AVERAGE('Usability-Daten'!D52:'Usability-Daten'!J52)</f>
        <v>3.4285714285714284</v>
      </c>
    </row>
    <row r="52" spans="1:3" x14ac:dyDescent="0.2">
      <c r="A52" s="34" t="s">
        <v>46</v>
      </c>
      <c r="B52" s="61">
        <f>AVERAGE('Usability-Daten'!B53:'Usability-Daten'!C53)</f>
        <v>3</v>
      </c>
      <c r="C52" s="63">
        <f>AVERAGE('Usability-Daten'!D53:'Usability-Daten'!J53)</f>
        <v>3.4285714285714284</v>
      </c>
    </row>
    <row r="53" spans="1:3" x14ac:dyDescent="0.2">
      <c r="A53" s="33" t="s">
        <v>47</v>
      </c>
      <c r="B53" s="61">
        <f>AVERAGE('Usability-Daten'!B54:'Usability-Daten'!C54)</f>
        <v>1</v>
      </c>
      <c r="C53" s="63">
        <f>AVERAGE('Usability-Daten'!D54:'Usability-Daten'!J54)</f>
        <v>1</v>
      </c>
    </row>
    <row r="54" spans="1:3" x14ac:dyDescent="0.2">
      <c r="A54" s="34" t="s">
        <v>48</v>
      </c>
      <c r="B54" s="61">
        <f>AVERAGE('Usability-Daten'!B55:'Usability-Daten'!C55)</f>
        <v>2</v>
      </c>
      <c r="C54" s="63">
        <f>AVERAGE('Usability-Daten'!D55:'Usability-Daten'!J55)</f>
        <v>2</v>
      </c>
    </row>
    <row r="55" spans="1:3" x14ac:dyDescent="0.2">
      <c r="A55" s="33" t="s">
        <v>49</v>
      </c>
      <c r="B55" s="61">
        <f>AVERAGE('Usability-Daten'!B56:'Usability-Daten'!C56)</f>
        <v>3</v>
      </c>
      <c r="C55" s="63">
        <f>AVERAGE('Usability-Daten'!D56:'Usability-Daten'!J56)</f>
        <v>3</v>
      </c>
    </row>
    <row r="56" spans="1:3" x14ac:dyDescent="0.2">
      <c r="A56" s="34" t="s">
        <v>50</v>
      </c>
      <c r="B56" s="61">
        <f>AVERAGE('Usability-Daten'!B57:'Usability-Daten'!C57)</f>
        <v>4</v>
      </c>
      <c r="C56" s="63">
        <f>AVERAGE('Usability-Daten'!D57:'Usability-Daten'!J57)</f>
        <v>4</v>
      </c>
    </row>
    <row r="57" spans="1:3" x14ac:dyDescent="0.2">
      <c r="A57" s="33" t="s">
        <v>51</v>
      </c>
      <c r="B57" s="61">
        <f>AVERAGE('Usability-Daten'!B58:'Usability-Daten'!C58)</f>
        <v>7</v>
      </c>
      <c r="C57" s="63">
        <f>AVERAGE('Usability-Daten'!D58:'Usability-Daten'!J58)</f>
        <v>7</v>
      </c>
    </row>
    <row r="58" spans="1:3" x14ac:dyDescent="0.2">
      <c r="A58" s="34" t="s">
        <v>52</v>
      </c>
      <c r="B58" s="61">
        <f>AVERAGE('Usability-Daten'!B59:'Usability-Daten'!C59)</f>
        <v>6</v>
      </c>
      <c r="C58" s="63">
        <f>AVERAGE('Usability-Daten'!D59:'Usability-Daten'!J59)</f>
        <v>6</v>
      </c>
    </row>
    <row r="59" spans="1:3" x14ac:dyDescent="0.2">
      <c r="A59" s="33" t="s">
        <v>53</v>
      </c>
      <c r="B59" s="61">
        <f>AVERAGE('Usability-Daten'!B60:'Usability-Daten'!C60)</f>
        <v>5</v>
      </c>
      <c r="C59" s="63">
        <f>AVERAGE('Usability-Daten'!D60:'Usability-Daten'!J60)</f>
        <v>5</v>
      </c>
    </row>
    <row r="60" spans="1:3" ht="16" thickBot="1" x14ac:dyDescent="0.25">
      <c r="A60" s="65" t="s">
        <v>54</v>
      </c>
      <c r="B60" s="66">
        <f>AVERAGE('Usability-Daten'!B61:'Usability-Daten'!C61)</f>
        <v>4</v>
      </c>
      <c r="C60" s="64">
        <f>AVERAGE('Usability-Daten'!D61:'Usability-Daten'!J61)</f>
        <v>4</v>
      </c>
    </row>
    <row r="61" spans="1:3" x14ac:dyDescent="0.2">
      <c r="A61" s="4"/>
    </row>
  </sheetData>
  <mergeCells count="2">
    <mergeCell ref="A8:C8"/>
    <mergeCell ref="B9:C9"/>
  </mergeCells>
  <pageMargins left="0.7" right="0.7" top="0.78740157499999996" bottom="0.78740157499999996"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15"/>
  <sheetViews>
    <sheetView workbookViewId="0">
      <selection activeCell="D14" sqref="D14"/>
    </sheetView>
  </sheetViews>
  <sheetFormatPr baseColWidth="10" defaultRowHeight="15" x14ac:dyDescent="0.2"/>
  <cols>
    <col min="1" max="1" width="48.5" bestFit="1" customWidth="1"/>
    <col min="2" max="2" width="13.6640625" customWidth="1"/>
    <col min="3" max="3" width="11.5" customWidth="1"/>
    <col min="4" max="4" width="13.1640625" customWidth="1"/>
    <col min="6" max="6" width="10.5" bestFit="1" customWidth="1"/>
    <col min="7" max="7" width="11.5" customWidth="1"/>
    <col min="8" max="8" width="10.5" bestFit="1" customWidth="1"/>
    <col min="9" max="9" width="12" customWidth="1"/>
    <col min="10" max="10" width="10.5" bestFit="1" customWidth="1"/>
  </cols>
  <sheetData>
    <row r="8" spans="1:6" ht="16" thickBot="1" x14ac:dyDescent="0.25"/>
    <row r="9" spans="1:6" s="11" customFormat="1" ht="21" x14ac:dyDescent="0.25">
      <c r="A9" s="38" t="s">
        <v>23</v>
      </c>
      <c r="B9" s="14"/>
      <c r="C9" s="12"/>
      <c r="D9" s="12"/>
      <c r="E9" s="12"/>
      <c r="F9" s="13"/>
    </row>
    <row r="10" spans="1:6" ht="37.5" customHeight="1" x14ac:dyDescent="0.2">
      <c r="A10" s="15" t="s">
        <v>24</v>
      </c>
      <c r="B10" s="16" t="s">
        <v>55</v>
      </c>
      <c r="C10" s="16" t="s">
        <v>56</v>
      </c>
      <c r="D10" s="17" t="s">
        <v>59</v>
      </c>
      <c r="E10" s="16" t="s">
        <v>57</v>
      </c>
      <c r="F10" s="19" t="s">
        <v>58</v>
      </c>
    </row>
    <row r="11" spans="1:6" s="4" customFormat="1" ht="15" customHeight="1" x14ac:dyDescent="0.2">
      <c r="A11" s="8" t="s">
        <v>93</v>
      </c>
      <c r="B11" s="18">
        <f>MEDIAN('Usability-Einzelauswertung'!B11:B60)</f>
        <v>4</v>
      </c>
      <c r="C11" s="18">
        <f>AVERAGE('Usability-Einzelauswertung'!B11:B60)</f>
        <v>3.75</v>
      </c>
      <c r="D11" s="18">
        <f>STDEV('Usability-Einzelauswertung'!B11:B60)</f>
        <v>1.8633139229636546</v>
      </c>
      <c r="E11" s="18">
        <f>MIN('Usability-Einzelauswertung'!B11:B60)</f>
        <v>1</v>
      </c>
      <c r="F11" s="20">
        <f>MAX('Usability-Einzelauswertung'!B11:B60)</f>
        <v>7</v>
      </c>
    </row>
    <row r="12" spans="1:6" s="4" customFormat="1" ht="15" customHeight="1" x14ac:dyDescent="0.2">
      <c r="A12" s="36" t="s">
        <v>96</v>
      </c>
      <c r="B12" s="35">
        <f>MEDIAN('Usability-Einzelauswertung'!C11:C60)</f>
        <v>4</v>
      </c>
      <c r="C12" s="35">
        <f>AVERAGE('Usability-Einzelauswertung'!C11:C60)</f>
        <v>4.0657142857142858</v>
      </c>
      <c r="D12" s="35">
        <f>STDEV('Usability-Einzelauswertung'!C11:C60)</f>
        <v>1.5976372600376356</v>
      </c>
      <c r="E12" s="35">
        <f>MIN('Usability-Einzelauswertung'!C11:C60)</f>
        <v>1</v>
      </c>
      <c r="F12" s="37">
        <f>MAX('Usability-Einzelauswertung'!C11:C60)</f>
        <v>7</v>
      </c>
    </row>
    <row r="13" spans="1:6" s="4" customFormat="1" ht="15" customHeight="1" x14ac:dyDescent="0.2">
      <c r="A13" s="8" t="s">
        <v>104</v>
      </c>
      <c r="B13" s="18"/>
      <c r="C13" s="18">
        <v>4.7300000000000004</v>
      </c>
      <c r="D13" s="18">
        <v>1.43</v>
      </c>
      <c r="E13" s="18"/>
      <c r="F13" s="20"/>
    </row>
    <row r="14" spans="1:6" s="4" customFormat="1" ht="15" customHeight="1" x14ac:dyDescent="0.2">
      <c r="A14" s="67" t="s">
        <v>105</v>
      </c>
      <c r="B14" s="49"/>
      <c r="C14" s="49">
        <v>3.63</v>
      </c>
      <c r="D14" s="49">
        <v>1.48</v>
      </c>
      <c r="E14" s="49"/>
      <c r="F14" s="50"/>
    </row>
    <row r="15" spans="1:6" ht="16" thickBot="1" x14ac:dyDescent="0.25">
      <c r="A15" s="9"/>
      <c r="B15" s="7"/>
      <c r="C15" s="7"/>
      <c r="D15" s="7"/>
      <c r="E15" s="7"/>
      <c r="F15" s="10"/>
    </row>
  </sheetData>
  <pageMargins left="0.7" right="0.7" top="0.78740157499999996" bottom="0.78740157499999996"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Z18" sqref="Z18"/>
    </sheetView>
  </sheetViews>
  <sheetFormatPr baseColWidth="10" defaultRowHeight="15" x14ac:dyDescent="0.2"/>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5</vt:i4>
      </vt:variant>
    </vt:vector>
  </HeadingPairs>
  <TitlesOfParts>
    <vt:vector size="5" baseType="lpstr">
      <vt:lpstr>Informationen</vt:lpstr>
      <vt:lpstr>Usability-Daten</vt:lpstr>
      <vt:lpstr>Usability-Einzelauswertung</vt:lpstr>
      <vt:lpstr>Usability-Gruppenauswertung</vt:lpstr>
      <vt:lpstr>Usability Ergebnisdarstellung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2017-07-30T14:56:10Z</dcterms:modified>
  <cp:category/>
</cp:coreProperties>
</file>